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Sheet1!$A$2:$P$78</definedName>
    <definedName name="_xlnm.Print_Titles" localSheetId="0">Sheet1!$2:$4</definedName>
  </definedNames>
  <calcPr calcId="144525"/>
</workbook>
</file>

<file path=xl/sharedStrings.xml><?xml version="1.0" encoding="utf-8"?>
<sst xmlns="http://schemas.openxmlformats.org/spreadsheetml/2006/main" count="346" uniqueCount="202">
  <si>
    <t>附件：</t>
  </si>
  <si>
    <t>平陆县2023年统筹整合资金项目计划</t>
  </si>
  <si>
    <t xml:space="preserve">序号 </t>
  </si>
  <si>
    <t>项目
类型</t>
  </si>
  <si>
    <t>项目责任单位</t>
  </si>
  <si>
    <t>项目实施地点</t>
  </si>
  <si>
    <t>项目名称</t>
  </si>
  <si>
    <t>项目建设内容</t>
  </si>
  <si>
    <t>统筹整合资金计划投资情况</t>
  </si>
  <si>
    <t>资金计划</t>
  </si>
  <si>
    <t>性质</t>
  </si>
  <si>
    <t>项目预期效益</t>
  </si>
  <si>
    <t>项目完
成时间</t>
  </si>
  <si>
    <t>审批部门</t>
  </si>
  <si>
    <t>备注</t>
  </si>
  <si>
    <t>合计</t>
  </si>
  <si>
    <t>中央</t>
  </si>
  <si>
    <t>省</t>
  </si>
  <si>
    <t>市</t>
  </si>
  <si>
    <t>一、</t>
  </si>
  <si>
    <t>产业发展</t>
  </si>
  <si>
    <t>（一）</t>
  </si>
  <si>
    <t>生产项目</t>
  </si>
  <si>
    <t>工科局</t>
  </si>
  <si>
    <t>全县</t>
  </si>
  <si>
    <t>乡村振兴产业发展资金项目</t>
  </si>
  <si>
    <t>扶持新型经营主体发展主导产业发展</t>
  </si>
  <si>
    <t>新建</t>
  </si>
  <si>
    <t>促进主导产业发展，有效增加群众收入</t>
  </si>
  <si>
    <t>乡村振兴局</t>
  </si>
  <si>
    <t>圣人涧镇</t>
  </si>
  <si>
    <t>茅津村</t>
  </si>
  <si>
    <t>茅津村高标准日光温室大棚建设项目</t>
  </si>
  <si>
    <t>建设高标准日光温室大棚2个及水电路等基础设施配套</t>
  </si>
  <si>
    <t>推进特色产业发展，带动文旅产业发展，增加群众收入</t>
  </si>
  <si>
    <t>农业农村局</t>
  </si>
  <si>
    <t>高素质农民培育</t>
  </si>
  <si>
    <t>专业生产型和技能服务型高素质农民培训280人</t>
  </si>
  <si>
    <t>提升新型农民素质</t>
  </si>
  <si>
    <t>果业发展中心</t>
  </si>
  <si>
    <t>中药材及药茶发展项目</t>
  </si>
  <si>
    <t>建设中药材标准化示范基地340亩，培育中药材初加工企业1个</t>
  </si>
  <si>
    <t>进一步规范基地种植，培育产地初加工企业</t>
  </si>
  <si>
    <t>部官镇</t>
  </si>
  <si>
    <t>西太村</t>
  </si>
  <si>
    <t>部官镇西太村樱桃产业示范基地</t>
  </si>
  <si>
    <t>大棚建设、100亩土地熟化改良、分拣棚一座、储藏保鲜转运库一座、水肥一体化设施6套、自动化温控设备6套、无人机喷药设备、拖拉机一台等</t>
  </si>
  <si>
    <t>提升特色农业产业发展，带动群众增收</t>
  </si>
  <si>
    <t>张店镇</t>
  </si>
  <si>
    <t>张店村</t>
  </si>
  <si>
    <t>张店镇张店村古虞王产业示范基地</t>
  </si>
  <si>
    <t>果蔬脆生产线建设</t>
  </si>
  <si>
    <t>横涧村</t>
  </si>
  <si>
    <t>张店镇横涧村现代生态农业示范基地</t>
  </si>
  <si>
    <t>多功能智能温室建设及春秋大棚建设</t>
  </si>
  <si>
    <t>小计</t>
  </si>
  <si>
    <t>（二）</t>
  </si>
  <si>
    <t>加工流通项目</t>
  </si>
  <si>
    <t>古计王村</t>
  </si>
  <si>
    <t>果品储藏库（速冻）</t>
  </si>
  <si>
    <t>1000平方米生产车间，增设3吨循环速冻机及配套设施与叉车一台及1400平米分拣彩钢结构</t>
  </si>
  <si>
    <t>增加集体收入，提高经济效益</t>
  </si>
  <si>
    <t>杜马乡</t>
  </si>
  <si>
    <t>贤良村</t>
  </si>
  <si>
    <t>杜马乡贤良村农副产品分拣中心</t>
  </si>
  <si>
    <t>占地6亩，彩钢瓦拱棚1座720平方，硬化市场2000平方米，散水渠1米宽</t>
  </si>
  <si>
    <t>（三）</t>
  </si>
  <si>
    <t>配套设施项目</t>
  </si>
  <si>
    <t>张店镇
张店村</t>
  </si>
  <si>
    <t>平陆县现代农业产业园建设项目</t>
  </si>
  <si>
    <r>
      <rPr>
        <sz val="11"/>
        <rFont val="宋体"/>
        <charset val="134"/>
        <scheme val="minor"/>
      </rPr>
      <t>建设“</t>
    </r>
    <r>
      <rPr>
        <sz val="11"/>
        <rFont val="宋体"/>
        <charset val="134"/>
      </rPr>
      <t>三纵三横”</t>
    </r>
    <r>
      <rPr>
        <sz val="11"/>
        <rFont val="Times New Roman"/>
        <charset val="134"/>
      </rPr>
      <t>6</t>
    </r>
    <r>
      <rPr>
        <sz val="11"/>
        <rFont val="宋体"/>
        <charset val="134"/>
      </rPr>
      <t>条道路及管网等配套工程</t>
    </r>
  </si>
  <si>
    <t>续建</t>
  </si>
  <si>
    <t>项目的建设，将升级产城融合发展，促进平陆农产品深加工产业高质量发展</t>
  </si>
  <si>
    <t>曹川镇、三门镇</t>
  </si>
  <si>
    <t>产业发展配套项目</t>
  </si>
  <si>
    <t xml:space="preserve">进行土地平整工程、土壤改良工程、灌溉与排水工程、田间道路工程、科技推广等 </t>
  </si>
  <si>
    <t>项目区本项目的实施,将极大地改善农业生产条件,提高土地的产出率</t>
  </si>
  <si>
    <t>三门镇
向阳村</t>
  </si>
  <si>
    <t>高标准农田续建项目</t>
  </si>
  <si>
    <t xml:space="preserve">进行土地平整、土壤改良、田间道路等工程建设 </t>
  </si>
  <si>
    <t>极大地改善农业生产条件,提高土地的产出率</t>
  </si>
  <si>
    <t>现代农业发展中心</t>
  </si>
  <si>
    <t>农机设施配套项目</t>
  </si>
  <si>
    <t>购置农机具</t>
  </si>
  <si>
    <t>带动农村集体经济发展</t>
  </si>
  <si>
    <t>（四）</t>
  </si>
  <si>
    <t>金融保险</t>
  </si>
  <si>
    <t>贷款贴息</t>
  </si>
  <si>
    <t>农户贷款贴息</t>
  </si>
  <si>
    <t>增加脱贫户收入</t>
  </si>
  <si>
    <t>二、</t>
  </si>
  <si>
    <t>就业项目</t>
  </si>
  <si>
    <t>创业</t>
  </si>
  <si>
    <t>乡村振兴致富带头人培训</t>
  </si>
  <si>
    <t>省级100人每人3500元，县级400人每人2000元</t>
  </si>
  <si>
    <t>新型经营主体带动贫困人口增收</t>
  </si>
  <si>
    <t>三、</t>
  </si>
  <si>
    <t>乡村建设</t>
  </si>
  <si>
    <t>农村基础设施</t>
  </si>
  <si>
    <t>交通局</t>
  </si>
  <si>
    <t>部官镇
董庄至杜马</t>
  </si>
  <si>
    <t>董庄至杜马段道路改善工程</t>
  </si>
  <si>
    <t>路基工程、路面工程、排水防护工程、涵洞工程、交叉工程及安全设施等</t>
  </si>
  <si>
    <t>保障群众安全出行，方便群众生产生活</t>
  </si>
  <si>
    <t>张村镇
北村至后沟</t>
  </si>
  <si>
    <t>路面改善及灾毁恢复工程</t>
  </si>
  <si>
    <t>长2.2公里，路基宽5.5米，路面完4.5米</t>
  </si>
  <si>
    <t>修复</t>
  </si>
  <si>
    <t>三门镇</t>
  </si>
  <si>
    <t>崖底村</t>
  </si>
  <si>
    <t>崖底村黄树岭、枣树埝路面改善工程</t>
  </si>
  <si>
    <t>长4公里，路基宽5.5米，路面完4.5米</t>
  </si>
  <si>
    <t>向阳村</t>
  </si>
  <si>
    <t>向坪组产业发展道路建设</t>
  </si>
  <si>
    <t>道路长1.6公里，宽3米，厚14cm</t>
  </si>
  <si>
    <t>曹川镇</t>
  </si>
  <si>
    <t>陡泉、下涧、崖头、曹家、上坪等村</t>
  </si>
  <si>
    <t>龙陡集中供水东干管更新改造项目</t>
  </si>
  <si>
    <t>架设DN125寸钢管6800米，铺设 PE100塑料管5600米,建引水前池1个，闸气联合井及泄水阀井14个，管道附件购安</t>
  </si>
  <si>
    <t>改建</t>
  </si>
  <si>
    <t>解决下坪片区6个村，8000余口的人畜饮水安全问题，为区域各村群众生产生活条件改善和乡村振兴提供水利基础设施支撑</t>
  </si>
  <si>
    <t>水利局</t>
  </si>
  <si>
    <t>风口至凹里道路</t>
  </si>
  <si>
    <t>道路建设</t>
  </si>
  <si>
    <t>全长4.5公里，3.5米宽</t>
  </si>
  <si>
    <t>圣人涧镇
盘南村</t>
  </si>
  <si>
    <t>盘南村饮水安全工程</t>
  </si>
  <si>
    <t>改造村级管网</t>
  </si>
  <si>
    <t>改造</t>
  </si>
  <si>
    <t>解决525人饮水安全巩固提升问题</t>
  </si>
  <si>
    <t>张店镇
后滩村</t>
  </si>
  <si>
    <t>后滩村供水保障工程</t>
  </si>
  <si>
    <t>村级管网改造</t>
  </si>
  <si>
    <t>解决1300人饮水安全巩固提升问题</t>
  </si>
  <si>
    <t>张村镇
马咀村</t>
  </si>
  <si>
    <t>马咀村供水保障工程</t>
  </si>
  <si>
    <t>解决1568人饮水安全巩固提升问题</t>
  </si>
  <si>
    <t>张村镇
涧北村</t>
  </si>
  <si>
    <t>人畜饮水工程</t>
  </si>
  <si>
    <t>村级管网改造、新建蓄水池、维修机井、更换设备等</t>
  </si>
  <si>
    <t>解决1100人饮水安全巩固提升问题</t>
  </si>
  <si>
    <t>圣人涧镇
八政村</t>
  </si>
  <si>
    <t>八政村（浑河—王沟)饮水安全
巩固提升工程</t>
  </si>
  <si>
    <t>购安3寸1.0mpa 塑料管道5000米；购安2寸1.0mpa 塑料管道6000米；购安1寸1.0mpa 塑料管道9000米；购安6分1.0mpa 塑料管道4000米；购安4分1.25mpa塑料管道46000米；建集中表坑62购安入户闸阀及智能水表226套</t>
  </si>
  <si>
    <t>解决2个自然村212户，505人的吃水问题</t>
  </si>
  <si>
    <t>盘南村应急水源工程</t>
  </si>
  <si>
    <t>打井一眼及蓄水池</t>
  </si>
  <si>
    <t>解决475人饮水安全巩固提升问题</t>
  </si>
  <si>
    <t>饮水安全维修养护工程</t>
  </si>
  <si>
    <t>对全县饮水安全工程进行维修养护</t>
  </si>
  <si>
    <t>保障全县群众饮水安全</t>
  </si>
  <si>
    <t>毛家山村三组</t>
  </si>
  <si>
    <t>前秋口至黑牛岭路段道路硬化</t>
  </si>
  <si>
    <t>全长1780m，宽4m，厚0.15，每平米硬化预估费用70元</t>
  </si>
  <si>
    <t>方便毛家山村乡村旅游进一步提升，方便村民农产品进出，增加村民收入</t>
  </si>
  <si>
    <t>农田水利</t>
  </si>
  <si>
    <t>常乐镇</t>
  </si>
  <si>
    <t>常乐垣灌区续建配套与节水改造项目（平陆县常乐垣灌区改扩建工程一级站续建工程）</t>
  </si>
  <si>
    <t>拆除老泵车，新建泵车2台，安装4台机组</t>
  </si>
  <si>
    <t>对一级站老泵车进行改造</t>
  </si>
  <si>
    <t>常乐垣灌区续建配套与节水改造项目</t>
  </si>
  <si>
    <t>渠首工程改造2座，渠（沟)道工程改造4.37km,渠系建筑物改造42座、工程管护设施2处、计量设施3处</t>
  </si>
  <si>
    <t>本次工程改善常乐垣灌溉面积3.134万亩，新增灌溉面积2.11万亩，改善面积渠系水利用系数由原来的的0.7提高至0.85，年节约水量62.68万m³</t>
  </si>
  <si>
    <t>平陆县2022年坡耕地水土流失综合治理工程</t>
  </si>
  <si>
    <t>坡改梯3000亩，因地制宜配套田间生产道路等措施</t>
  </si>
  <si>
    <t>改造坡耕地3000米，改造生产道路3.18公里</t>
  </si>
  <si>
    <t>人居环境整治</t>
  </si>
  <si>
    <t>东太村</t>
  </si>
  <si>
    <t>绿化亮化提升工程</t>
  </si>
  <si>
    <t>通村主干道绿化、亮化、美化</t>
  </si>
  <si>
    <t>扩建</t>
  </si>
  <si>
    <t>提升人居环境，改善村容村貌，净化村民生活环境</t>
  </si>
  <si>
    <t>计都村</t>
  </si>
  <si>
    <t>污水管网改造项目</t>
  </si>
  <si>
    <t>通村主干道修缮及污水管网铺设等</t>
  </si>
  <si>
    <t>林业局</t>
  </si>
  <si>
    <t>村庄绿化项目</t>
  </si>
  <si>
    <t>栽植各种绿化苗木</t>
  </si>
  <si>
    <t>促进村容村貌改变，提升村庄绿化水平</t>
  </si>
  <si>
    <t>四、</t>
  </si>
  <si>
    <t>易地搬迁后扶</t>
  </si>
  <si>
    <t>易地搬迁点公益岗补助</t>
  </si>
  <si>
    <t>申请公益岗50人，每人815元</t>
  </si>
  <si>
    <t>增加务工岗位，增加收入</t>
  </si>
  <si>
    <t>五、</t>
  </si>
  <si>
    <t>巩固三保障成果</t>
  </si>
  <si>
    <t>教育</t>
  </si>
  <si>
    <t>2022-2023雨露计划补助</t>
  </si>
  <si>
    <t>补助学生1000人，补助标准每人3000元</t>
  </si>
  <si>
    <t>减少脱贫户教育支出</t>
  </si>
  <si>
    <t>农技人员能力提升</t>
  </si>
  <si>
    <t>培训农技人员35人</t>
  </si>
  <si>
    <t>提升农技人员素质</t>
  </si>
  <si>
    <t>六、</t>
  </si>
  <si>
    <t>其他</t>
  </si>
  <si>
    <t>示范创建</t>
  </si>
  <si>
    <t>龙源村</t>
  </si>
  <si>
    <t>乡村振兴示范村创建</t>
  </si>
  <si>
    <t>省级乡村振兴示范村</t>
  </si>
  <si>
    <t>深化示范创建，持续提升打造</t>
  </si>
  <si>
    <t>车　村</t>
  </si>
  <si>
    <t>总合计</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</si>
</sst>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00_ "/>
    <numFmt numFmtId="178" formatCode="0_ "/>
  </numFmts>
  <fonts count="28">
    <font>
      <sz val="11"/>
      <color theme="1"/>
      <name val="宋体"/>
      <charset val="134"/>
      <scheme val="minor"/>
    </font>
    <font>
      <sz val="11"/>
      <name val="宋体"/>
      <charset val="134"/>
      <scheme val="minor"/>
    </font>
    <font>
      <b/>
      <sz val="11"/>
      <name val="宋体"/>
      <charset val="134"/>
      <scheme val="minor"/>
    </font>
    <font>
      <b/>
      <sz val="22"/>
      <name val="宋体"/>
      <charset val="134"/>
    </font>
    <font>
      <b/>
      <sz val="11"/>
      <name val="宋体"/>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sz val="12"/>
      <name val="宋体"/>
      <charset val="134"/>
    </font>
    <font>
      <sz val="11"/>
      <name val="Times New Roman"/>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21"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7" applyNumberFormat="0" applyFont="0" applyAlignment="0" applyProtection="0">
      <alignment vertical="center"/>
    </xf>
    <xf numFmtId="0" fontId="14" fillId="1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5" applyNumberFormat="0" applyFill="0" applyAlignment="0" applyProtection="0">
      <alignment vertical="center"/>
    </xf>
    <xf numFmtId="0" fontId="8" fillId="0" borderId="5" applyNumberFormat="0" applyFill="0" applyAlignment="0" applyProtection="0">
      <alignment vertical="center"/>
    </xf>
    <xf numFmtId="0" fontId="14" fillId="13" borderId="0" applyNumberFormat="0" applyBorder="0" applyAlignment="0" applyProtection="0">
      <alignment vertical="center"/>
    </xf>
    <xf numFmtId="0" fontId="11" fillId="0" borderId="9" applyNumberFormat="0" applyFill="0" applyAlignment="0" applyProtection="0">
      <alignment vertical="center"/>
    </xf>
    <xf numFmtId="0" fontId="14" fillId="20" borderId="0" applyNumberFormat="0" applyBorder="0" applyAlignment="0" applyProtection="0">
      <alignment vertical="center"/>
    </xf>
    <xf numFmtId="0" fontId="15" fillId="9" borderId="6" applyNumberFormat="0" applyAlignment="0" applyProtection="0">
      <alignment vertical="center"/>
    </xf>
    <xf numFmtId="0" fontId="24" fillId="9" borderId="10" applyNumberFormat="0" applyAlignment="0" applyProtection="0">
      <alignment vertical="center"/>
    </xf>
    <xf numFmtId="0" fontId="7" fillId="4" borderId="4" applyNumberFormat="0" applyAlignment="0" applyProtection="0">
      <alignment vertical="center"/>
    </xf>
    <xf numFmtId="0" fontId="6" fillId="24" borderId="0" applyNumberFormat="0" applyBorder="0" applyAlignment="0" applyProtection="0">
      <alignment vertical="center"/>
    </xf>
    <xf numFmtId="0" fontId="14" fillId="8" borderId="0" applyNumberFormat="0" applyBorder="0" applyAlignment="0" applyProtection="0">
      <alignment vertical="center"/>
    </xf>
    <xf numFmtId="0" fontId="23" fillId="0" borderId="11" applyNumberFormat="0" applyFill="0" applyAlignment="0" applyProtection="0">
      <alignment vertical="center"/>
    </xf>
    <xf numFmtId="0" fontId="17" fillId="0" borderId="8" applyNumberFormat="0" applyFill="0" applyAlignment="0" applyProtection="0">
      <alignment vertical="center"/>
    </xf>
    <xf numFmtId="0" fontId="22" fillId="16" borderId="0" applyNumberFormat="0" applyBorder="0" applyAlignment="0" applyProtection="0">
      <alignment vertical="center"/>
    </xf>
    <xf numFmtId="0" fontId="20" fillId="12" borderId="0" applyNumberFormat="0" applyBorder="0" applyAlignment="0" applyProtection="0">
      <alignment vertical="center"/>
    </xf>
    <xf numFmtId="0" fontId="6" fillId="25" borderId="0" applyNumberFormat="0" applyBorder="0" applyAlignment="0" applyProtection="0">
      <alignment vertical="center"/>
    </xf>
    <xf numFmtId="0" fontId="14" fillId="7" borderId="0" applyNumberFormat="0" applyBorder="0" applyAlignment="0" applyProtection="0">
      <alignment vertical="center"/>
    </xf>
    <xf numFmtId="0" fontId="6" fillId="22" borderId="0" applyNumberFormat="0" applyBorder="0" applyAlignment="0" applyProtection="0">
      <alignment vertical="center"/>
    </xf>
    <xf numFmtId="0" fontId="6" fillId="3" borderId="0" applyNumberFormat="0" applyBorder="0" applyAlignment="0" applyProtection="0">
      <alignment vertical="center"/>
    </xf>
    <xf numFmtId="0" fontId="6" fillId="21" borderId="0" applyNumberFormat="0" applyBorder="0" applyAlignment="0" applyProtection="0">
      <alignment vertical="center"/>
    </xf>
    <xf numFmtId="0" fontId="6" fillId="2"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6" fillId="23" borderId="0" applyNumberFormat="0" applyBorder="0" applyAlignment="0" applyProtection="0">
      <alignment vertical="center"/>
    </xf>
    <xf numFmtId="0" fontId="6" fillId="29" borderId="0" applyNumberFormat="0" applyBorder="0" applyAlignment="0" applyProtection="0">
      <alignment vertical="center"/>
    </xf>
    <xf numFmtId="0" fontId="14" fillId="30" borderId="0" applyNumberFormat="0" applyBorder="0" applyAlignment="0" applyProtection="0">
      <alignment vertical="center"/>
    </xf>
    <xf numFmtId="0" fontId="6" fillId="31"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6" fillId="28" borderId="0" applyNumberFormat="0" applyBorder="0" applyAlignment="0" applyProtection="0">
      <alignment vertical="center"/>
    </xf>
    <xf numFmtId="0" fontId="14" fillId="19" borderId="0" applyNumberFormat="0" applyBorder="0" applyAlignment="0" applyProtection="0">
      <alignment vertical="center"/>
    </xf>
    <xf numFmtId="0" fontId="26" fillId="0" borderId="0"/>
    <xf numFmtId="0" fontId="25" fillId="0" borderId="0">
      <alignment vertical="center"/>
    </xf>
  </cellStyleXfs>
  <cellXfs count="3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78" fontId="5" fillId="0" borderId="1" xfId="49" applyNumberFormat="1" applyFont="1" applyFill="1" applyBorder="1" applyAlignment="1">
      <alignment horizontal="center" vertical="center" wrapText="1"/>
    </xf>
    <xf numFmtId="178" fontId="5" fillId="0" borderId="1" xfId="49" applyNumberFormat="1" applyFont="1" applyFill="1" applyBorder="1" applyAlignment="1">
      <alignment horizontal="left" vertical="center" wrapText="1"/>
    </xf>
    <xf numFmtId="177" fontId="5" fillId="0" borderId="1" xfId="49" applyNumberFormat="1" applyFont="1" applyFill="1" applyBorder="1" applyAlignment="1">
      <alignment horizontal="left" vertical="center" wrapText="1"/>
    </xf>
    <xf numFmtId="176" fontId="5" fillId="0"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0" fontId="1" fillId="0" borderId="1" xfId="0" applyFont="1" applyFill="1" applyBorder="1" applyAlignment="1">
      <alignment horizontal="left" vertical="center"/>
    </xf>
    <xf numFmtId="2" fontId="5" fillId="0" borderId="1" xfId="0" applyNumberFormat="1" applyFont="1" applyFill="1" applyBorder="1" applyAlignment="1">
      <alignment horizontal="center" vertical="center"/>
    </xf>
    <xf numFmtId="0" fontId="1" fillId="0" borderId="0" xfId="0" applyNumberFormat="1" applyFont="1" applyFill="1" applyAlignment="1">
      <alignment horizontal="center" vertical="center"/>
    </xf>
    <xf numFmtId="0" fontId="1" fillId="0" borderId="0" xfId="0" applyFont="1" applyFill="1" applyBorder="1">
      <alignment vertical="center"/>
    </xf>
    <xf numFmtId="0" fontId="1" fillId="0" borderId="0" xfId="0" applyFont="1" applyFill="1" applyBorder="1" applyAlignment="1">
      <alignment horizontal="left" vertical="center"/>
    </xf>
    <xf numFmtId="0" fontId="5"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11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5"/>
  <sheetViews>
    <sheetView tabSelected="1" zoomScale="85" zoomScaleNormal="85" workbookViewId="0">
      <selection activeCell="A2" sqref="A2:P2"/>
    </sheetView>
  </sheetViews>
  <sheetFormatPr defaultColWidth="9" defaultRowHeight="13.5"/>
  <cols>
    <col min="1" max="1" width="7.125" style="6" customWidth="1"/>
    <col min="2" max="2" width="8.725" style="6" customWidth="1"/>
    <col min="3" max="3" width="9.84166666666667" style="6" customWidth="1"/>
    <col min="4" max="4" width="10.875" style="6" customWidth="1"/>
    <col min="5" max="5" width="24.0583333333333" style="7" customWidth="1"/>
    <col min="6" max="6" width="34.575" style="7" customWidth="1"/>
    <col min="7" max="7" width="9.66666666666667" style="3" customWidth="1"/>
    <col min="8" max="8" width="7.66666666666667" style="3" customWidth="1"/>
    <col min="9" max="9" width="5.66666666666667" style="3" customWidth="1"/>
    <col min="10" max="10" width="8.66666666666667" style="3" customWidth="1"/>
    <col min="11" max="11" width="9.66666666666667" style="3" customWidth="1"/>
    <col min="12" max="12" width="6.825" style="3" customWidth="1"/>
    <col min="13" max="13" width="20.2416666666667" style="7" customWidth="1"/>
    <col min="14" max="14" width="8.08333333333333" style="6" customWidth="1"/>
    <col min="15" max="15" width="10.625" style="6" customWidth="1"/>
    <col min="16" max="16" width="5.39166666666667" style="6" customWidth="1"/>
    <col min="17" max="16384" width="9" style="6"/>
  </cols>
  <sheetData>
    <row r="1" ht="23" customHeight="1" spans="1:1">
      <c r="A1" s="6" t="s">
        <v>0</v>
      </c>
    </row>
    <row r="2" s="1" customFormat="1" ht="65" customHeight="1" spans="1:16">
      <c r="A2" s="8" t="s">
        <v>1</v>
      </c>
      <c r="B2" s="8"/>
      <c r="C2" s="8"/>
      <c r="D2" s="8"/>
      <c r="E2" s="9"/>
      <c r="F2" s="9"/>
      <c r="G2" s="8"/>
      <c r="H2" s="8"/>
      <c r="I2" s="8"/>
      <c r="J2" s="8"/>
      <c r="K2" s="8"/>
      <c r="L2" s="8"/>
      <c r="M2" s="9"/>
      <c r="N2" s="8"/>
      <c r="O2" s="8"/>
      <c r="P2" s="8"/>
    </row>
    <row r="3" s="2" customFormat="1" ht="26" customHeight="1" spans="1:16">
      <c r="A3" s="10" t="s">
        <v>2</v>
      </c>
      <c r="B3" s="10" t="s">
        <v>3</v>
      </c>
      <c r="C3" s="10" t="s">
        <v>4</v>
      </c>
      <c r="D3" s="10" t="s">
        <v>5</v>
      </c>
      <c r="E3" s="10" t="s">
        <v>6</v>
      </c>
      <c r="F3" s="10" t="s">
        <v>7</v>
      </c>
      <c r="G3" s="10" t="s">
        <v>8</v>
      </c>
      <c r="H3" s="10"/>
      <c r="I3" s="10"/>
      <c r="J3" s="10"/>
      <c r="K3" s="10" t="s">
        <v>9</v>
      </c>
      <c r="L3" s="10" t="s">
        <v>10</v>
      </c>
      <c r="M3" s="10" t="s">
        <v>11</v>
      </c>
      <c r="N3" s="27" t="s">
        <v>12</v>
      </c>
      <c r="O3" s="28" t="s">
        <v>13</v>
      </c>
      <c r="P3" s="10" t="s">
        <v>14</v>
      </c>
    </row>
    <row r="4" s="2" customFormat="1" ht="30" customHeight="1" spans="1:16">
      <c r="A4" s="10"/>
      <c r="B4" s="10"/>
      <c r="C4" s="10"/>
      <c r="D4" s="10"/>
      <c r="E4" s="10"/>
      <c r="F4" s="10"/>
      <c r="G4" s="10" t="s">
        <v>15</v>
      </c>
      <c r="H4" s="10" t="s">
        <v>16</v>
      </c>
      <c r="I4" s="10" t="s">
        <v>17</v>
      </c>
      <c r="J4" s="10" t="s">
        <v>18</v>
      </c>
      <c r="K4" s="10"/>
      <c r="L4" s="10"/>
      <c r="M4" s="10"/>
      <c r="N4" s="27"/>
      <c r="O4" s="29"/>
      <c r="P4" s="10"/>
    </row>
    <row r="5" s="2" customFormat="1" ht="30" customHeight="1" spans="1:16">
      <c r="A5" s="10" t="s">
        <v>19</v>
      </c>
      <c r="B5" s="10" t="s">
        <v>20</v>
      </c>
      <c r="C5" s="11"/>
      <c r="D5" s="11"/>
      <c r="E5" s="12"/>
      <c r="F5" s="12"/>
      <c r="G5" s="11"/>
      <c r="H5" s="11"/>
      <c r="I5" s="11"/>
      <c r="J5" s="11"/>
      <c r="K5" s="10"/>
      <c r="L5" s="10"/>
      <c r="M5" s="18"/>
      <c r="N5" s="27"/>
      <c r="O5" s="27"/>
      <c r="P5" s="10"/>
    </row>
    <row r="6" s="1" customFormat="1" ht="30" customHeight="1" spans="1:16">
      <c r="A6" s="10" t="s">
        <v>21</v>
      </c>
      <c r="B6" s="10" t="s">
        <v>22</v>
      </c>
      <c r="C6" s="11"/>
      <c r="D6" s="11"/>
      <c r="E6" s="12"/>
      <c r="F6" s="12"/>
      <c r="G6" s="11"/>
      <c r="H6" s="11"/>
      <c r="I6" s="11"/>
      <c r="J6" s="11"/>
      <c r="K6" s="11"/>
      <c r="L6" s="15"/>
      <c r="M6" s="16"/>
      <c r="N6" s="14"/>
      <c r="O6" s="14"/>
      <c r="P6" s="14"/>
    </row>
    <row r="7" s="3" customFormat="1" ht="33" customHeight="1" spans="1:16">
      <c r="A7" s="13"/>
      <c r="B7" s="11">
        <v>1</v>
      </c>
      <c r="C7" s="11" t="s">
        <v>23</v>
      </c>
      <c r="D7" s="11" t="s">
        <v>24</v>
      </c>
      <c r="E7" s="12" t="s">
        <v>25</v>
      </c>
      <c r="F7" s="12" t="s">
        <v>26</v>
      </c>
      <c r="G7" s="11">
        <v>3589</v>
      </c>
      <c r="H7" s="13">
        <v>3589</v>
      </c>
      <c r="I7" s="13"/>
      <c r="J7" s="13"/>
      <c r="K7" s="15">
        <v>3589</v>
      </c>
      <c r="L7" s="11" t="s">
        <v>27</v>
      </c>
      <c r="M7" s="12" t="s">
        <v>28</v>
      </c>
      <c r="N7" s="11">
        <v>2023.11</v>
      </c>
      <c r="O7" s="11" t="s">
        <v>29</v>
      </c>
      <c r="P7" s="13"/>
    </row>
    <row r="8" s="1" customFormat="1" ht="47" customHeight="1" spans="1:16">
      <c r="A8" s="14"/>
      <c r="B8" s="11">
        <v>2</v>
      </c>
      <c r="C8" s="11" t="s">
        <v>30</v>
      </c>
      <c r="D8" s="11" t="s">
        <v>31</v>
      </c>
      <c r="E8" s="12" t="s">
        <v>32</v>
      </c>
      <c r="F8" s="12" t="s">
        <v>33</v>
      </c>
      <c r="G8" s="11">
        <v>85</v>
      </c>
      <c r="H8" s="15">
        <v>85</v>
      </c>
      <c r="I8" s="15"/>
      <c r="J8" s="15"/>
      <c r="K8" s="15">
        <v>85</v>
      </c>
      <c r="L8" s="11" t="s">
        <v>27</v>
      </c>
      <c r="M8" s="12" t="s">
        <v>34</v>
      </c>
      <c r="N8" s="11">
        <v>2023.12</v>
      </c>
      <c r="O8" s="11" t="s">
        <v>29</v>
      </c>
      <c r="P8" s="13"/>
    </row>
    <row r="9" s="1" customFormat="1" ht="36" customHeight="1" spans="1:16">
      <c r="A9" s="14"/>
      <c r="B9" s="11">
        <v>3</v>
      </c>
      <c r="C9" s="11" t="s">
        <v>35</v>
      </c>
      <c r="D9" s="11" t="s">
        <v>24</v>
      </c>
      <c r="E9" s="12" t="s">
        <v>36</v>
      </c>
      <c r="F9" s="12" t="s">
        <v>37</v>
      </c>
      <c r="G9" s="11">
        <v>28</v>
      </c>
      <c r="H9" s="15"/>
      <c r="I9" s="15">
        <v>28</v>
      </c>
      <c r="J9" s="15"/>
      <c r="K9" s="13">
        <v>28</v>
      </c>
      <c r="L9" s="11" t="s">
        <v>27</v>
      </c>
      <c r="M9" s="12" t="s">
        <v>38</v>
      </c>
      <c r="N9" s="11">
        <v>2023.12</v>
      </c>
      <c r="O9" s="11" t="s">
        <v>35</v>
      </c>
      <c r="P9" s="14"/>
    </row>
    <row r="10" s="1" customFormat="1" ht="40" customHeight="1" spans="1:16">
      <c r="A10" s="14"/>
      <c r="B10" s="11">
        <v>4</v>
      </c>
      <c r="C10" s="11" t="s">
        <v>39</v>
      </c>
      <c r="D10" s="11" t="s">
        <v>24</v>
      </c>
      <c r="E10" s="12" t="s">
        <v>40</v>
      </c>
      <c r="F10" s="16" t="s">
        <v>41</v>
      </c>
      <c r="G10" s="11">
        <v>120</v>
      </c>
      <c r="H10" s="15"/>
      <c r="I10" s="15">
        <v>120</v>
      </c>
      <c r="J10" s="15"/>
      <c r="K10" s="11">
        <v>120</v>
      </c>
      <c r="L10" s="11" t="s">
        <v>27</v>
      </c>
      <c r="M10" s="12" t="s">
        <v>42</v>
      </c>
      <c r="N10" s="11">
        <v>2023.12</v>
      </c>
      <c r="O10" s="11" t="s">
        <v>35</v>
      </c>
      <c r="P10" s="14"/>
    </row>
    <row r="11" s="1" customFormat="1" ht="63" customHeight="1" spans="1:16">
      <c r="A11" s="10"/>
      <c r="B11" s="11">
        <v>5</v>
      </c>
      <c r="C11" s="11" t="s">
        <v>43</v>
      </c>
      <c r="D11" s="11" t="s">
        <v>44</v>
      </c>
      <c r="E11" s="12" t="s">
        <v>45</v>
      </c>
      <c r="F11" s="12" t="s">
        <v>46</v>
      </c>
      <c r="G11" s="11">
        <v>300</v>
      </c>
      <c r="H11" s="17"/>
      <c r="I11" s="13">
        <v>300</v>
      </c>
      <c r="J11" s="17"/>
      <c r="K11" s="15">
        <v>300</v>
      </c>
      <c r="L11" s="11" t="s">
        <v>27</v>
      </c>
      <c r="M11" s="22" t="s">
        <v>47</v>
      </c>
      <c r="N11" s="11">
        <v>2023.11</v>
      </c>
      <c r="O11" s="11" t="s">
        <v>29</v>
      </c>
      <c r="P11" s="13"/>
    </row>
    <row r="12" s="1" customFormat="1" ht="35" customHeight="1" spans="1:16">
      <c r="A12" s="10"/>
      <c r="B12" s="11">
        <v>6</v>
      </c>
      <c r="C12" s="11" t="s">
        <v>48</v>
      </c>
      <c r="D12" s="11" t="s">
        <v>49</v>
      </c>
      <c r="E12" s="12" t="s">
        <v>50</v>
      </c>
      <c r="F12" s="12" t="s">
        <v>51</v>
      </c>
      <c r="G12" s="11">
        <v>300</v>
      </c>
      <c r="H12" s="17"/>
      <c r="I12" s="13">
        <v>300</v>
      </c>
      <c r="J12" s="17"/>
      <c r="K12" s="15">
        <v>300</v>
      </c>
      <c r="L12" s="11" t="s">
        <v>27</v>
      </c>
      <c r="M12" s="22" t="s">
        <v>47</v>
      </c>
      <c r="N12" s="11">
        <v>2023.11</v>
      </c>
      <c r="O12" s="11" t="s">
        <v>29</v>
      </c>
      <c r="P12" s="13"/>
    </row>
    <row r="13" s="1" customFormat="1" ht="35" customHeight="1" spans="1:16">
      <c r="A13" s="10"/>
      <c r="B13" s="11">
        <v>7</v>
      </c>
      <c r="C13" s="11" t="s">
        <v>48</v>
      </c>
      <c r="D13" s="11" t="s">
        <v>52</v>
      </c>
      <c r="E13" s="12" t="s">
        <v>53</v>
      </c>
      <c r="F13" s="12" t="s">
        <v>54</v>
      </c>
      <c r="G13" s="11">
        <v>300</v>
      </c>
      <c r="H13" s="17"/>
      <c r="I13" s="13">
        <v>300</v>
      </c>
      <c r="J13" s="17"/>
      <c r="K13" s="15">
        <v>300</v>
      </c>
      <c r="L13" s="11" t="s">
        <v>27</v>
      </c>
      <c r="M13" s="22" t="s">
        <v>47</v>
      </c>
      <c r="N13" s="11">
        <v>2023.11</v>
      </c>
      <c r="O13" s="11" t="s">
        <v>29</v>
      </c>
      <c r="P13" s="13"/>
    </row>
    <row r="14" s="1" customFormat="1" ht="30" customHeight="1" spans="1:16">
      <c r="A14" s="10"/>
      <c r="B14" s="10" t="s">
        <v>55</v>
      </c>
      <c r="C14" s="10">
        <v>7</v>
      </c>
      <c r="D14" s="10"/>
      <c r="E14" s="18"/>
      <c r="F14" s="16"/>
      <c r="G14" s="10">
        <f>SUM(G7:G13)</f>
        <v>4722</v>
      </c>
      <c r="H14" s="19">
        <f>SUM(H7:H8)</f>
        <v>3674</v>
      </c>
      <c r="I14" s="10">
        <f>SUM(I9:I13)</f>
        <v>1048</v>
      </c>
      <c r="J14" s="10"/>
      <c r="K14" s="10">
        <f>SUM(K7:K13)</f>
        <v>4722</v>
      </c>
      <c r="L14" s="15"/>
      <c r="M14" s="16"/>
      <c r="N14" s="14"/>
      <c r="O14" s="14"/>
      <c r="P14" s="14"/>
    </row>
    <row r="15" s="1" customFormat="1" ht="30" customHeight="1" spans="1:16">
      <c r="A15" s="10" t="s">
        <v>56</v>
      </c>
      <c r="B15" s="10" t="s">
        <v>57</v>
      </c>
      <c r="C15" s="11"/>
      <c r="D15" s="11"/>
      <c r="E15" s="12"/>
      <c r="F15" s="12"/>
      <c r="G15" s="11"/>
      <c r="H15" s="11"/>
      <c r="I15" s="11"/>
      <c r="J15" s="11"/>
      <c r="K15" s="11"/>
      <c r="L15" s="15"/>
      <c r="M15" s="16"/>
      <c r="N15" s="14"/>
      <c r="O15" s="14"/>
      <c r="P15" s="14"/>
    </row>
    <row r="16" s="3" customFormat="1" ht="50" customHeight="1" spans="1:16">
      <c r="A16" s="13"/>
      <c r="B16" s="13">
        <v>8</v>
      </c>
      <c r="C16" s="11" t="s">
        <v>30</v>
      </c>
      <c r="D16" s="11" t="s">
        <v>58</v>
      </c>
      <c r="E16" s="12" t="s">
        <v>59</v>
      </c>
      <c r="F16" s="16" t="s">
        <v>60</v>
      </c>
      <c r="G16" s="11">
        <v>271</v>
      </c>
      <c r="H16" s="13">
        <v>271</v>
      </c>
      <c r="I16" s="13"/>
      <c r="J16" s="13"/>
      <c r="K16" s="15">
        <v>271</v>
      </c>
      <c r="L16" s="11" t="s">
        <v>27</v>
      </c>
      <c r="M16" s="12" t="s">
        <v>61</v>
      </c>
      <c r="N16" s="11">
        <v>2023.11</v>
      </c>
      <c r="O16" s="11" t="s">
        <v>29</v>
      </c>
      <c r="P16" s="13"/>
    </row>
    <row r="17" s="3" customFormat="1" ht="35" customHeight="1" spans="1:16">
      <c r="A17" s="13"/>
      <c r="B17" s="13">
        <v>9</v>
      </c>
      <c r="C17" s="20" t="s">
        <v>62</v>
      </c>
      <c r="D17" s="21" t="s">
        <v>63</v>
      </c>
      <c r="E17" s="16" t="s">
        <v>64</v>
      </c>
      <c r="F17" s="16" t="s">
        <v>65</v>
      </c>
      <c r="G17" s="20">
        <v>110</v>
      </c>
      <c r="H17" s="13">
        <v>110</v>
      </c>
      <c r="I17" s="13"/>
      <c r="J17" s="13"/>
      <c r="K17" s="15">
        <v>110</v>
      </c>
      <c r="L17" s="11" t="s">
        <v>27</v>
      </c>
      <c r="M17" s="16" t="s">
        <v>61</v>
      </c>
      <c r="N17" s="11">
        <v>2023.11</v>
      </c>
      <c r="O17" s="11" t="s">
        <v>29</v>
      </c>
      <c r="P17" s="13"/>
    </row>
    <row r="18" s="1" customFormat="1" ht="28" customHeight="1" spans="1:16">
      <c r="A18" s="10"/>
      <c r="B18" s="10" t="s">
        <v>55</v>
      </c>
      <c r="C18" s="10">
        <v>2</v>
      </c>
      <c r="D18" s="10"/>
      <c r="E18" s="18"/>
      <c r="F18" s="18"/>
      <c r="G18" s="10">
        <f>SUM(G16:G17)</f>
        <v>381</v>
      </c>
      <c r="H18" s="10">
        <f>SUM(H16:H17)</f>
        <v>381</v>
      </c>
      <c r="I18" s="10"/>
      <c r="J18" s="10"/>
      <c r="K18" s="10">
        <f>SUM(K16:K17)</f>
        <v>381</v>
      </c>
      <c r="L18" s="15"/>
      <c r="M18" s="16"/>
      <c r="N18" s="14"/>
      <c r="O18" s="14"/>
      <c r="P18" s="14"/>
    </row>
    <row r="19" s="1" customFormat="1" ht="30" customHeight="1" spans="1:16">
      <c r="A19" s="10" t="s">
        <v>66</v>
      </c>
      <c r="B19" s="10" t="s">
        <v>67</v>
      </c>
      <c r="C19" s="11"/>
      <c r="D19" s="11"/>
      <c r="E19" s="12"/>
      <c r="F19" s="16"/>
      <c r="G19" s="11"/>
      <c r="H19" s="11"/>
      <c r="I19" s="11"/>
      <c r="J19" s="11"/>
      <c r="K19" s="11"/>
      <c r="L19" s="15"/>
      <c r="M19" s="16"/>
      <c r="N19" s="14"/>
      <c r="O19" s="14"/>
      <c r="P19" s="14"/>
    </row>
    <row r="20" s="1" customFormat="1" ht="59" customHeight="1" spans="1:16">
      <c r="A20" s="14"/>
      <c r="B20" s="13">
        <v>10</v>
      </c>
      <c r="C20" s="20" t="s">
        <v>35</v>
      </c>
      <c r="D20" s="20" t="s">
        <v>68</v>
      </c>
      <c r="E20" s="16" t="s">
        <v>69</v>
      </c>
      <c r="F20" s="16" t="s">
        <v>70</v>
      </c>
      <c r="G20" s="20">
        <v>2000</v>
      </c>
      <c r="H20" s="15"/>
      <c r="I20" s="15">
        <v>2000</v>
      </c>
      <c r="J20" s="15"/>
      <c r="K20" s="20">
        <v>2000</v>
      </c>
      <c r="L20" s="20" t="s">
        <v>71</v>
      </c>
      <c r="M20" s="30" t="s">
        <v>72</v>
      </c>
      <c r="N20" s="20">
        <v>2023.12</v>
      </c>
      <c r="O20" s="11" t="s">
        <v>35</v>
      </c>
      <c r="P20" s="14"/>
    </row>
    <row r="21" s="1" customFormat="1" ht="61" customHeight="1" spans="1:16">
      <c r="A21" s="14"/>
      <c r="B21" s="13">
        <v>11</v>
      </c>
      <c r="C21" s="20" t="s">
        <v>35</v>
      </c>
      <c r="D21" s="20" t="s">
        <v>73</v>
      </c>
      <c r="E21" s="22" t="s">
        <v>74</v>
      </c>
      <c r="F21" s="22" t="s">
        <v>75</v>
      </c>
      <c r="G21" s="20">
        <v>540</v>
      </c>
      <c r="H21" s="15"/>
      <c r="I21" s="15">
        <v>540</v>
      </c>
      <c r="J21" s="15"/>
      <c r="K21" s="20">
        <v>540</v>
      </c>
      <c r="L21" s="20" t="s">
        <v>71</v>
      </c>
      <c r="M21" s="22" t="s">
        <v>76</v>
      </c>
      <c r="N21" s="21">
        <v>2023.12</v>
      </c>
      <c r="O21" s="11" t="s">
        <v>29</v>
      </c>
      <c r="P21" s="14"/>
    </row>
    <row r="22" s="1" customFormat="1" ht="43" customHeight="1" spans="1:16">
      <c r="A22" s="14"/>
      <c r="B22" s="13">
        <v>12</v>
      </c>
      <c r="C22" s="20" t="s">
        <v>35</v>
      </c>
      <c r="D22" s="11" t="s">
        <v>77</v>
      </c>
      <c r="E22" s="12" t="s">
        <v>78</v>
      </c>
      <c r="F22" s="22" t="s">
        <v>79</v>
      </c>
      <c r="G22" s="11">
        <v>246</v>
      </c>
      <c r="H22" s="15"/>
      <c r="I22" s="15">
        <v>194.16</v>
      </c>
      <c r="J22" s="15">
        <v>51.84</v>
      </c>
      <c r="K22" s="11">
        <v>246</v>
      </c>
      <c r="L22" s="11" t="s">
        <v>71</v>
      </c>
      <c r="M22" s="22" t="s">
        <v>80</v>
      </c>
      <c r="N22" s="21">
        <v>2023.12</v>
      </c>
      <c r="O22" s="11" t="s">
        <v>35</v>
      </c>
      <c r="P22" s="14"/>
    </row>
    <row r="23" s="1" customFormat="1" ht="32" customHeight="1" spans="1:16">
      <c r="A23" s="14"/>
      <c r="B23" s="13">
        <v>13</v>
      </c>
      <c r="C23" s="11" t="s">
        <v>81</v>
      </c>
      <c r="D23" s="11" t="s">
        <v>24</v>
      </c>
      <c r="E23" s="16" t="s">
        <v>82</v>
      </c>
      <c r="F23" s="12" t="s">
        <v>83</v>
      </c>
      <c r="G23" s="11">
        <v>200</v>
      </c>
      <c r="H23" s="15"/>
      <c r="I23" s="15">
        <v>200</v>
      </c>
      <c r="J23" s="15"/>
      <c r="K23" s="11">
        <v>200</v>
      </c>
      <c r="L23" s="11" t="s">
        <v>27</v>
      </c>
      <c r="M23" s="12" t="s">
        <v>84</v>
      </c>
      <c r="N23" s="21">
        <v>2023.12</v>
      </c>
      <c r="O23" s="11" t="s">
        <v>35</v>
      </c>
      <c r="P23" s="14"/>
    </row>
    <row r="24" s="1" customFormat="1" ht="27" customHeight="1" spans="1:16">
      <c r="A24" s="10"/>
      <c r="B24" s="10" t="s">
        <v>55</v>
      </c>
      <c r="C24" s="10">
        <v>4</v>
      </c>
      <c r="D24" s="10"/>
      <c r="E24" s="18"/>
      <c r="F24" s="18"/>
      <c r="G24" s="10">
        <f>SUM(G20:G23)</f>
        <v>2986</v>
      </c>
      <c r="H24" s="10"/>
      <c r="I24" s="10">
        <f>SUM(I20:I23)</f>
        <v>2934.16</v>
      </c>
      <c r="J24" s="10">
        <f>SUM(J20:J23)</f>
        <v>51.84</v>
      </c>
      <c r="K24" s="10">
        <f>SUM(K20:K23)</f>
        <v>2986</v>
      </c>
      <c r="L24" s="15"/>
      <c r="M24" s="16"/>
      <c r="N24" s="14"/>
      <c r="O24" s="14"/>
      <c r="P24" s="14"/>
    </row>
    <row r="25" s="1" customFormat="1" ht="27" customHeight="1" spans="1:16">
      <c r="A25" s="10" t="s">
        <v>85</v>
      </c>
      <c r="B25" s="10" t="s">
        <v>86</v>
      </c>
      <c r="C25" s="11"/>
      <c r="D25" s="11"/>
      <c r="E25" s="12"/>
      <c r="F25" s="12"/>
      <c r="G25" s="11"/>
      <c r="H25" s="11"/>
      <c r="I25" s="11"/>
      <c r="J25" s="10"/>
      <c r="K25" s="10"/>
      <c r="L25" s="15"/>
      <c r="M25" s="16"/>
      <c r="N25" s="14"/>
      <c r="O25" s="14"/>
      <c r="P25" s="14"/>
    </row>
    <row r="26" s="4" customFormat="1" ht="33" customHeight="1" spans="1:16">
      <c r="A26" s="11"/>
      <c r="B26" s="11">
        <v>14</v>
      </c>
      <c r="C26" s="11" t="s">
        <v>29</v>
      </c>
      <c r="D26" s="11" t="s">
        <v>24</v>
      </c>
      <c r="E26" s="12" t="s">
        <v>87</v>
      </c>
      <c r="F26" s="12" t="s">
        <v>88</v>
      </c>
      <c r="G26" s="11">
        <v>435</v>
      </c>
      <c r="H26" s="13">
        <v>435</v>
      </c>
      <c r="I26" s="17"/>
      <c r="J26" s="11"/>
      <c r="K26" s="15">
        <v>435</v>
      </c>
      <c r="L26" s="11" t="s">
        <v>27</v>
      </c>
      <c r="M26" s="12" t="s">
        <v>89</v>
      </c>
      <c r="N26" s="11">
        <v>2023.11</v>
      </c>
      <c r="O26" s="11" t="s">
        <v>29</v>
      </c>
      <c r="P26" s="13"/>
    </row>
    <row r="27" s="4" customFormat="1" ht="25" customHeight="1" spans="1:16">
      <c r="A27" s="10"/>
      <c r="B27" s="10" t="s">
        <v>55</v>
      </c>
      <c r="C27" s="10">
        <v>1</v>
      </c>
      <c r="D27" s="10"/>
      <c r="E27" s="18"/>
      <c r="F27" s="18"/>
      <c r="G27" s="10">
        <f>SUM(G26:G26)</f>
        <v>435</v>
      </c>
      <c r="H27" s="10">
        <v>435</v>
      </c>
      <c r="I27" s="10"/>
      <c r="J27" s="17"/>
      <c r="K27" s="17">
        <v>435</v>
      </c>
      <c r="L27" s="17"/>
      <c r="M27" s="31"/>
      <c r="N27" s="17"/>
      <c r="O27" s="17"/>
      <c r="P27" s="17"/>
    </row>
    <row r="28" s="4" customFormat="1" ht="25" customHeight="1" spans="1:16">
      <c r="A28" s="10"/>
      <c r="B28" s="10" t="s">
        <v>15</v>
      </c>
      <c r="C28" s="10">
        <v>14</v>
      </c>
      <c r="D28" s="11"/>
      <c r="E28" s="12"/>
      <c r="F28" s="12"/>
      <c r="G28" s="10">
        <f>SUM(G14+G18+G24+G27)</f>
        <v>8524</v>
      </c>
      <c r="H28" s="10">
        <f>SUM(H14+H18+H24+H27)</f>
        <v>4490</v>
      </c>
      <c r="I28" s="10">
        <f>SUM(I14+I18+I24+I27)</f>
        <v>3982.16</v>
      </c>
      <c r="J28" s="10">
        <f>SUM(J14+J18+J24+J27)</f>
        <v>51.84</v>
      </c>
      <c r="K28" s="10">
        <f>SUM(K14+K18+K24+K27)</f>
        <v>8524</v>
      </c>
      <c r="L28" s="17"/>
      <c r="M28" s="31"/>
      <c r="N28" s="17"/>
      <c r="O28" s="17"/>
      <c r="P28" s="17"/>
    </row>
    <row r="29" s="1" customFormat="1" ht="30" customHeight="1" spans="1:16">
      <c r="A29" s="10" t="s">
        <v>90</v>
      </c>
      <c r="B29" s="10" t="s">
        <v>91</v>
      </c>
      <c r="C29" s="11"/>
      <c r="D29" s="11"/>
      <c r="E29" s="12"/>
      <c r="F29" s="12"/>
      <c r="G29" s="11"/>
      <c r="H29" s="11"/>
      <c r="I29" s="11"/>
      <c r="J29" s="11"/>
      <c r="K29" s="11"/>
      <c r="L29" s="15"/>
      <c r="M29" s="16"/>
      <c r="N29" s="14"/>
      <c r="O29" s="14"/>
      <c r="P29" s="14"/>
    </row>
    <row r="30" s="1" customFormat="1" ht="28" customHeight="1" spans="1:16">
      <c r="A30" s="10"/>
      <c r="B30" s="10" t="s">
        <v>92</v>
      </c>
      <c r="C30" s="11"/>
      <c r="D30" s="11"/>
      <c r="E30" s="12"/>
      <c r="F30" s="12"/>
      <c r="G30" s="11"/>
      <c r="H30" s="11"/>
      <c r="I30" s="11"/>
      <c r="J30" s="11"/>
      <c r="K30" s="11"/>
      <c r="L30" s="15"/>
      <c r="M30" s="16"/>
      <c r="N30" s="14"/>
      <c r="O30" s="14"/>
      <c r="P30" s="14"/>
    </row>
    <row r="31" s="4" customFormat="1" ht="33" customHeight="1" spans="1:16">
      <c r="A31" s="17"/>
      <c r="B31" s="11">
        <v>15</v>
      </c>
      <c r="C31" s="11" t="s">
        <v>29</v>
      </c>
      <c r="D31" s="11" t="s">
        <v>24</v>
      </c>
      <c r="E31" s="12" t="s">
        <v>93</v>
      </c>
      <c r="F31" s="12" t="s">
        <v>94</v>
      </c>
      <c r="G31" s="11">
        <v>115</v>
      </c>
      <c r="H31" s="13">
        <v>115</v>
      </c>
      <c r="I31" s="17"/>
      <c r="J31" s="11"/>
      <c r="K31" s="15">
        <v>115</v>
      </c>
      <c r="L31" s="11" t="s">
        <v>27</v>
      </c>
      <c r="M31" s="12" t="s">
        <v>95</v>
      </c>
      <c r="N31" s="11">
        <v>2023.11</v>
      </c>
      <c r="O31" s="11" t="s">
        <v>29</v>
      </c>
      <c r="P31" s="13"/>
    </row>
    <row r="32" s="3" customFormat="1" ht="37" customHeight="1" spans="1:16">
      <c r="A32" s="10"/>
      <c r="B32" s="10" t="s">
        <v>55</v>
      </c>
      <c r="C32" s="10">
        <v>1</v>
      </c>
      <c r="D32" s="10"/>
      <c r="E32" s="18"/>
      <c r="F32" s="18"/>
      <c r="G32" s="10">
        <v>115</v>
      </c>
      <c r="H32" s="10">
        <v>115</v>
      </c>
      <c r="I32" s="10"/>
      <c r="J32" s="17"/>
      <c r="K32" s="17">
        <v>115</v>
      </c>
      <c r="L32" s="17"/>
      <c r="M32" s="32"/>
      <c r="N32" s="13"/>
      <c r="O32" s="13"/>
      <c r="P32" s="13"/>
    </row>
    <row r="33" s="1" customFormat="1" ht="22" customHeight="1" spans="1:16">
      <c r="A33" s="10"/>
      <c r="B33" s="10" t="s">
        <v>15</v>
      </c>
      <c r="C33" s="10">
        <v>1</v>
      </c>
      <c r="D33" s="10"/>
      <c r="E33" s="18"/>
      <c r="F33" s="18"/>
      <c r="G33" s="10">
        <v>115</v>
      </c>
      <c r="H33" s="10">
        <v>115</v>
      </c>
      <c r="I33" s="10"/>
      <c r="J33" s="10"/>
      <c r="K33" s="10">
        <v>115</v>
      </c>
      <c r="L33" s="19"/>
      <c r="M33" s="16"/>
      <c r="N33" s="14"/>
      <c r="O33" s="14"/>
      <c r="P33" s="14"/>
    </row>
    <row r="34" s="1" customFormat="1" ht="25" customHeight="1" spans="1:16">
      <c r="A34" s="10" t="s">
        <v>96</v>
      </c>
      <c r="B34" s="10" t="s">
        <v>97</v>
      </c>
      <c r="C34" s="11"/>
      <c r="D34" s="11"/>
      <c r="E34" s="12"/>
      <c r="F34" s="12"/>
      <c r="G34" s="11"/>
      <c r="H34" s="11"/>
      <c r="I34" s="11"/>
      <c r="J34" s="11"/>
      <c r="K34" s="11"/>
      <c r="L34" s="15"/>
      <c r="M34" s="16"/>
      <c r="N34" s="14"/>
      <c r="O34" s="14"/>
      <c r="P34" s="14"/>
    </row>
    <row r="35" s="1" customFormat="1" ht="31" customHeight="1" spans="1:16">
      <c r="A35" s="10" t="s">
        <v>21</v>
      </c>
      <c r="B35" s="10" t="s">
        <v>98</v>
      </c>
      <c r="C35" s="11"/>
      <c r="D35" s="11"/>
      <c r="E35" s="12"/>
      <c r="F35" s="12"/>
      <c r="G35" s="11"/>
      <c r="H35" s="11"/>
      <c r="I35" s="11"/>
      <c r="J35" s="11"/>
      <c r="K35" s="11"/>
      <c r="L35" s="15"/>
      <c r="M35" s="16"/>
      <c r="N35" s="14"/>
      <c r="O35" s="14"/>
      <c r="P35" s="14"/>
    </row>
    <row r="36" s="3" customFormat="1" ht="35" customHeight="1" spans="1:16">
      <c r="A36" s="13"/>
      <c r="B36" s="11">
        <v>16</v>
      </c>
      <c r="C36" s="11" t="s">
        <v>99</v>
      </c>
      <c r="D36" s="11" t="s">
        <v>100</v>
      </c>
      <c r="E36" s="12" t="s">
        <v>101</v>
      </c>
      <c r="F36" s="12" t="s">
        <v>102</v>
      </c>
      <c r="G36" s="11">
        <v>1000</v>
      </c>
      <c r="H36" s="13">
        <v>1000</v>
      </c>
      <c r="I36" s="13"/>
      <c r="J36" s="11"/>
      <c r="K36" s="15">
        <v>1000</v>
      </c>
      <c r="L36" s="11" t="s">
        <v>27</v>
      </c>
      <c r="M36" s="12" t="s">
        <v>103</v>
      </c>
      <c r="N36" s="11">
        <v>2023.11</v>
      </c>
      <c r="O36" s="11" t="s">
        <v>99</v>
      </c>
      <c r="P36" s="13"/>
    </row>
    <row r="37" s="3" customFormat="1" ht="35" customHeight="1" spans="1:16">
      <c r="A37" s="13"/>
      <c r="B37" s="11">
        <v>17</v>
      </c>
      <c r="C37" s="11" t="s">
        <v>99</v>
      </c>
      <c r="D37" s="11" t="s">
        <v>104</v>
      </c>
      <c r="E37" s="12" t="s">
        <v>105</v>
      </c>
      <c r="F37" s="12" t="s">
        <v>106</v>
      </c>
      <c r="G37" s="11">
        <v>120</v>
      </c>
      <c r="H37" s="13">
        <v>120</v>
      </c>
      <c r="I37" s="13"/>
      <c r="J37" s="13"/>
      <c r="K37" s="15">
        <v>120</v>
      </c>
      <c r="L37" s="11" t="s">
        <v>107</v>
      </c>
      <c r="M37" s="12" t="s">
        <v>103</v>
      </c>
      <c r="N37" s="11">
        <v>2023.11</v>
      </c>
      <c r="O37" s="11" t="s">
        <v>99</v>
      </c>
      <c r="P37" s="13"/>
    </row>
    <row r="38" s="3" customFormat="1" ht="35" customHeight="1" spans="1:16">
      <c r="A38" s="13"/>
      <c r="B38" s="11">
        <v>18</v>
      </c>
      <c r="C38" s="11" t="s">
        <v>108</v>
      </c>
      <c r="D38" s="11" t="s">
        <v>109</v>
      </c>
      <c r="E38" s="12" t="s">
        <v>110</v>
      </c>
      <c r="F38" s="12" t="s">
        <v>111</v>
      </c>
      <c r="G38" s="11">
        <v>200</v>
      </c>
      <c r="H38" s="13">
        <v>200</v>
      </c>
      <c r="I38" s="13"/>
      <c r="J38" s="13"/>
      <c r="K38" s="15">
        <v>200</v>
      </c>
      <c r="L38" s="11" t="s">
        <v>27</v>
      </c>
      <c r="M38" s="12" t="s">
        <v>103</v>
      </c>
      <c r="N38" s="11">
        <v>2023.11</v>
      </c>
      <c r="O38" s="11" t="s">
        <v>99</v>
      </c>
      <c r="P38" s="13"/>
    </row>
    <row r="39" s="3" customFormat="1" ht="35" customHeight="1" spans="1:16">
      <c r="A39" s="13"/>
      <c r="B39" s="11">
        <v>19</v>
      </c>
      <c r="C39" s="11" t="s">
        <v>108</v>
      </c>
      <c r="D39" s="11" t="s">
        <v>112</v>
      </c>
      <c r="E39" s="12" t="s">
        <v>113</v>
      </c>
      <c r="F39" s="12" t="s">
        <v>114</v>
      </c>
      <c r="G39" s="11">
        <v>45</v>
      </c>
      <c r="H39" s="13">
        <v>45</v>
      </c>
      <c r="I39" s="13"/>
      <c r="J39" s="13"/>
      <c r="K39" s="15">
        <v>45</v>
      </c>
      <c r="L39" s="11" t="s">
        <v>27</v>
      </c>
      <c r="M39" s="12" t="s">
        <v>103</v>
      </c>
      <c r="N39" s="11">
        <v>2023.11</v>
      </c>
      <c r="O39" s="11" t="s">
        <v>99</v>
      </c>
      <c r="P39" s="13"/>
    </row>
    <row r="40" s="5" customFormat="1" ht="93" customHeight="1" spans="1:16">
      <c r="A40" s="13"/>
      <c r="B40" s="11">
        <v>20</v>
      </c>
      <c r="C40" s="15" t="s">
        <v>115</v>
      </c>
      <c r="D40" s="23" t="s">
        <v>116</v>
      </c>
      <c r="E40" s="24" t="s">
        <v>117</v>
      </c>
      <c r="F40" s="25" t="s">
        <v>118</v>
      </c>
      <c r="G40" s="26">
        <v>184.1</v>
      </c>
      <c r="H40" s="13">
        <v>184.1</v>
      </c>
      <c r="I40" s="13"/>
      <c r="J40" s="13"/>
      <c r="K40" s="15">
        <v>184.1</v>
      </c>
      <c r="L40" s="33" t="s">
        <v>119</v>
      </c>
      <c r="M40" s="25" t="s">
        <v>120</v>
      </c>
      <c r="N40" s="11">
        <v>2023.11</v>
      </c>
      <c r="O40" s="11" t="s">
        <v>121</v>
      </c>
      <c r="P40" s="13"/>
    </row>
    <row r="41" s="3" customFormat="1" ht="37" customHeight="1" spans="1:16">
      <c r="A41" s="13"/>
      <c r="B41" s="11">
        <v>21</v>
      </c>
      <c r="C41" s="15" t="s">
        <v>48</v>
      </c>
      <c r="D41" s="23" t="s">
        <v>122</v>
      </c>
      <c r="E41" s="24" t="s">
        <v>123</v>
      </c>
      <c r="F41" s="25" t="s">
        <v>124</v>
      </c>
      <c r="G41" s="11">
        <v>171</v>
      </c>
      <c r="H41" s="13">
        <v>171</v>
      </c>
      <c r="I41" s="13"/>
      <c r="J41" s="13"/>
      <c r="K41" s="15">
        <v>171</v>
      </c>
      <c r="L41" s="11" t="s">
        <v>27</v>
      </c>
      <c r="M41" s="12" t="s">
        <v>103</v>
      </c>
      <c r="N41" s="11">
        <v>2023.11</v>
      </c>
      <c r="O41" s="11" t="s">
        <v>99</v>
      </c>
      <c r="P41" s="13"/>
    </row>
    <row r="42" s="1" customFormat="1" ht="35" customHeight="1" spans="1:16">
      <c r="A42" s="14"/>
      <c r="B42" s="11">
        <v>22</v>
      </c>
      <c r="C42" s="11" t="s">
        <v>121</v>
      </c>
      <c r="D42" s="11" t="s">
        <v>125</v>
      </c>
      <c r="E42" s="12" t="s">
        <v>126</v>
      </c>
      <c r="F42" s="12" t="s">
        <v>127</v>
      </c>
      <c r="G42" s="11">
        <v>105</v>
      </c>
      <c r="H42" s="13">
        <v>105</v>
      </c>
      <c r="I42" s="13"/>
      <c r="J42" s="13"/>
      <c r="K42" s="15">
        <v>105</v>
      </c>
      <c r="L42" s="11" t="s">
        <v>128</v>
      </c>
      <c r="M42" s="12" t="s">
        <v>129</v>
      </c>
      <c r="N42" s="11">
        <v>2023.11</v>
      </c>
      <c r="O42" s="11" t="s">
        <v>121</v>
      </c>
      <c r="P42" s="13"/>
    </row>
    <row r="43" s="1" customFormat="1" ht="35" customHeight="1" spans="1:16">
      <c r="A43" s="14"/>
      <c r="B43" s="11">
        <v>23</v>
      </c>
      <c r="C43" s="11" t="s">
        <v>121</v>
      </c>
      <c r="D43" s="11" t="s">
        <v>130</v>
      </c>
      <c r="E43" s="12" t="s">
        <v>131</v>
      </c>
      <c r="F43" s="12" t="s">
        <v>132</v>
      </c>
      <c r="G43" s="11">
        <v>90</v>
      </c>
      <c r="H43" s="13">
        <v>90</v>
      </c>
      <c r="I43" s="13"/>
      <c r="J43" s="13"/>
      <c r="K43" s="15">
        <v>90</v>
      </c>
      <c r="L43" s="11" t="s">
        <v>128</v>
      </c>
      <c r="M43" s="12" t="s">
        <v>133</v>
      </c>
      <c r="N43" s="11">
        <v>2023.11</v>
      </c>
      <c r="O43" s="11" t="s">
        <v>121</v>
      </c>
      <c r="P43" s="13"/>
    </row>
    <row r="44" s="1" customFormat="1" ht="35" customHeight="1" spans="1:16">
      <c r="A44" s="14"/>
      <c r="B44" s="11">
        <v>24</v>
      </c>
      <c r="C44" s="11" t="s">
        <v>121</v>
      </c>
      <c r="D44" s="11" t="s">
        <v>134</v>
      </c>
      <c r="E44" s="12" t="s">
        <v>135</v>
      </c>
      <c r="F44" s="12" t="s">
        <v>132</v>
      </c>
      <c r="G44" s="11">
        <v>160</v>
      </c>
      <c r="H44" s="13">
        <v>160</v>
      </c>
      <c r="I44" s="13"/>
      <c r="J44" s="13"/>
      <c r="K44" s="15">
        <v>160</v>
      </c>
      <c r="L44" s="11" t="s">
        <v>128</v>
      </c>
      <c r="M44" s="12" t="s">
        <v>136</v>
      </c>
      <c r="N44" s="11">
        <v>2023.11</v>
      </c>
      <c r="O44" s="11" t="s">
        <v>121</v>
      </c>
      <c r="P44" s="13"/>
    </row>
    <row r="45" s="1" customFormat="1" ht="35" customHeight="1" spans="1:16">
      <c r="A45" s="14"/>
      <c r="B45" s="11">
        <v>25</v>
      </c>
      <c r="C45" s="11" t="s">
        <v>121</v>
      </c>
      <c r="D45" s="11" t="s">
        <v>137</v>
      </c>
      <c r="E45" s="12" t="s">
        <v>138</v>
      </c>
      <c r="F45" s="12" t="s">
        <v>139</v>
      </c>
      <c r="G45" s="11">
        <v>50</v>
      </c>
      <c r="H45" s="15"/>
      <c r="I45" s="15">
        <v>50</v>
      </c>
      <c r="J45" s="15"/>
      <c r="K45" s="15">
        <v>50</v>
      </c>
      <c r="L45" s="11" t="s">
        <v>128</v>
      </c>
      <c r="M45" s="12" t="s">
        <v>140</v>
      </c>
      <c r="N45" s="11">
        <v>2023.11</v>
      </c>
      <c r="O45" s="11" t="s">
        <v>121</v>
      </c>
      <c r="P45" s="14"/>
    </row>
    <row r="46" s="1" customFormat="1" ht="98" customHeight="1" spans="1:16">
      <c r="A46" s="14"/>
      <c r="B46" s="11">
        <v>26</v>
      </c>
      <c r="C46" s="11" t="s">
        <v>121</v>
      </c>
      <c r="D46" s="11" t="s">
        <v>141</v>
      </c>
      <c r="E46" s="12" t="s">
        <v>142</v>
      </c>
      <c r="F46" s="12" t="s">
        <v>143</v>
      </c>
      <c r="G46" s="11">
        <v>85</v>
      </c>
      <c r="H46" s="15"/>
      <c r="I46" s="15">
        <v>85</v>
      </c>
      <c r="J46" s="15"/>
      <c r="K46" s="15">
        <v>85</v>
      </c>
      <c r="L46" s="11" t="s">
        <v>27</v>
      </c>
      <c r="M46" s="12" t="s">
        <v>144</v>
      </c>
      <c r="N46" s="11">
        <v>2023.11</v>
      </c>
      <c r="O46" s="11" t="s">
        <v>121</v>
      </c>
      <c r="P46" s="14"/>
    </row>
    <row r="47" s="1" customFormat="1" ht="32" customHeight="1" spans="1:16">
      <c r="A47" s="10"/>
      <c r="B47" s="11">
        <v>27</v>
      </c>
      <c r="C47" s="11" t="s">
        <v>121</v>
      </c>
      <c r="D47" s="11" t="s">
        <v>30</v>
      </c>
      <c r="E47" s="12" t="s">
        <v>145</v>
      </c>
      <c r="F47" s="12" t="s">
        <v>146</v>
      </c>
      <c r="G47" s="11">
        <v>20.3</v>
      </c>
      <c r="H47" s="13"/>
      <c r="I47" s="13">
        <v>20.3</v>
      </c>
      <c r="J47" s="13"/>
      <c r="K47" s="15">
        <v>20.3</v>
      </c>
      <c r="L47" s="11" t="s">
        <v>128</v>
      </c>
      <c r="M47" s="12" t="s">
        <v>147</v>
      </c>
      <c r="N47" s="11">
        <v>2023.12</v>
      </c>
      <c r="O47" s="11" t="s">
        <v>121</v>
      </c>
      <c r="P47" s="13"/>
    </row>
    <row r="48" s="1" customFormat="1" ht="32" customHeight="1" spans="1:16">
      <c r="A48" s="10"/>
      <c r="B48" s="11">
        <v>28</v>
      </c>
      <c r="C48" s="11" t="s">
        <v>121</v>
      </c>
      <c r="D48" s="11" t="s">
        <v>24</v>
      </c>
      <c r="E48" s="12" t="s">
        <v>148</v>
      </c>
      <c r="F48" s="12" t="s">
        <v>149</v>
      </c>
      <c r="G48" s="11">
        <v>84</v>
      </c>
      <c r="H48" s="13">
        <v>84</v>
      </c>
      <c r="I48" s="13"/>
      <c r="J48" s="13"/>
      <c r="K48" s="15">
        <v>84</v>
      </c>
      <c r="L48" s="11" t="s">
        <v>128</v>
      </c>
      <c r="M48" s="12" t="s">
        <v>150</v>
      </c>
      <c r="N48" s="11">
        <v>2023.12</v>
      </c>
      <c r="O48" s="11" t="s">
        <v>121</v>
      </c>
      <c r="P48" s="13"/>
    </row>
    <row r="49" s="1" customFormat="1" ht="62" customHeight="1" spans="1:16">
      <c r="A49" s="10"/>
      <c r="B49" s="11">
        <v>29</v>
      </c>
      <c r="C49" s="15" t="s">
        <v>30</v>
      </c>
      <c r="D49" s="15" t="s">
        <v>151</v>
      </c>
      <c r="E49" s="16" t="s">
        <v>152</v>
      </c>
      <c r="F49" s="16" t="s">
        <v>153</v>
      </c>
      <c r="G49" s="15">
        <v>49.84</v>
      </c>
      <c r="H49" s="19"/>
      <c r="I49" s="13">
        <v>49.84</v>
      </c>
      <c r="J49" s="15"/>
      <c r="K49" s="15">
        <v>49.84</v>
      </c>
      <c r="L49" s="15" t="s">
        <v>27</v>
      </c>
      <c r="M49" s="16" t="s">
        <v>154</v>
      </c>
      <c r="N49" s="11">
        <v>2023.12</v>
      </c>
      <c r="O49" s="11" t="s">
        <v>99</v>
      </c>
      <c r="P49" s="14"/>
    </row>
    <row r="50" s="1" customFormat="1" ht="28" customHeight="1" spans="1:16">
      <c r="A50" s="10"/>
      <c r="B50" s="10" t="s">
        <v>55</v>
      </c>
      <c r="C50" s="19">
        <v>14</v>
      </c>
      <c r="D50" s="15"/>
      <c r="E50" s="16"/>
      <c r="F50" s="16"/>
      <c r="G50" s="19">
        <f>SUM(G36:G49)</f>
        <v>2364.24</v>
      </c>
      <c r="H50" s="19">
        <f>SUM(H36:H49)</f>
        <v>2159.1</v>
      </c>
      <c r="I50" s="19">
        <f>SUM(I36:I49)</f>
        <v>205.14</v>
      </c>
      <c r="J50" s="19"/>
      <c r="K50" s="19">
        <f>SUM(K36:K49)</f>
        <v>2364.24</v>
      </c>
      <c r="L50" s="15"/>
      <c r="M50" s="16"/>
      <c r="N50" s="14"/>
      <c r="O50" s="14"/>
      <c r="P50" s="14"/>
    </row>
    <row r="51" s="1" customFormat="1" ht="29" customHeight="1" spans="1:16">
      <c r="A51" s="10" t="s">
        <v>56</v>
      </c>
      <c r="B51" s="10" t="s">
        <v>155</v>
      </c>
      <c r="C51" s="19"/>
      <c r="D51" s="15"/>
      <c r="E51" s="16"/>
      <c r="F51" s="16"/>
      <c r="G51" s="19"/>
      <c r="H51" s="15"/>
      <c r="I51" s="15"/>
      <c r="J51" s="15"/>
      <c r="K51" s="15"/>
      <c r="L51" s="15"/>
      <c r="M51" s="16"/>
      <c r="N51" s="14"/>
      <c r="O51" s="14"/>
      <c r="P51" s="14"/>
    </row>
    <row r="52" s="1" customFormat="1" ht="60" customHeight="1" spans="1:16">
      <c r="A52" s="14"/>
      <c r="B52" s="11">
        <v>30</v>
      </c>
      <c r="C52" s="11" t="s">
        <v>121</v>
      </c>
      <c r="D52" s="11" t="s">
        <v>156</v>
      </c>
      <c r="E52" s="12" t="s">
        <v>157</v>
      </c>
      <c r="F52" s="12" t="s">
        <v>158</v>
      </c>
      <c r="G52" s="11">
        <v>797.24</v>
      </c>
      <c r="H52" s="15">
        <v>797.24</v>
      </c>
      <c r="I52" s="15"/>
      <c r="J52" s="15"/>
      <c r="K52" s="15">
        <v>797.24</v>
      </c>
      <c r="L52" s="11" t="s">
        <v>128</v>
      </c>
      <c r="M52" s="12" t="s">
        <v>159</v>
      </c>
      <c r="N52" s="11">
        <v>2023.12</v>
      </c>
      <c r="O52" s="11" t="s">
        <v>121</v>
      </c>
      <c r="P52" s="14"/>
    </row>
    <row r="53" s="1" customFormat="1" ht="104" customHeight="1" spans="1:16">
      <c r="A53" s="14"/>
      <c r="B53" s="11">
        <v>31</v>
      </c>
      <c r="C53" s="11" t="s">
        <v>121</v>
      </c>
      <c r="D53" s="11" t="s">
        <v>156</v>
      </c>
      <c r="E53" s="12" t="s">
        <v>160</v>
      </c>
      <c r="F53" s="12" t="s">
        <v>161</v>
      </c>
      <c r="G53" s="11">
        <v>132.76</v>
      </c>
      <c r="H53" s="15"/>
      <c r="I53" s="15">
        <v>132.76</v>
      </c>
      <c r="J53" s="15"/>
      <c r="K53" s="15">
        <v>132.76</v>
      </c>
      <c r="L53" s="11" t="s">
        <v>128</v>
      </c>
      <c r="M53" s="12" t="s">
        <v>162</v>
      </c>
      <c r="N53" s="11">
        <v>2023.12</v>
      </c>
      <c r="O53" s="11" t="s">
        <v>121</v>
      </c>
      <c r="P53" s="14"/>
    </row>
    <row r="54" s="1" customFormat="1" ht="45" customHeight="1" spans="1:16">
      <c r="A54" s="14"/>
      <c r="B54" s="11">
        <v>32</v>
      </c>
      <c r="C54" s="11" t="s">
        <v>121</v>
      </c>
      <c r="D54" s="11" t="s">
        <v>115</v>
      </c>
      <c r="E54" s="12" t="s">
        <v>163</v>
      </c>
      <c r="F54" s="12" t="s">
        <v>164</v>
      </c>
      <c r="G54" s="11">
        <v>120</v>
      </c>
      <c r="H54" s="15"/>
      <c r="I54" s="15">
        <v>120</v>
      </c>
      <c r="J54" s="15"/>
      <c r="K54" s="15">
        <v>120</v>
      </c>
      <c r="L54" s="11" t="s">
        <v>128</v>
      </c>
      <c r="M54" s="12" t="s">
        <v>165</v>
      </c>
      <c r="N54" s="11">
        <v>2023.12</v>
      </c>
      <c r="O54" s="11" t="s">
        <v>121</v>
      </c>
      <c r="P54" s="14"/>
    </row>
    <row r="55" s="1" customFormat="1" ht="24" customHeight="1" spans="1:16">
      <c r="A55" s="11"/>
      <c r="B55" s="10" t="s">
        <v>55</v>
      </c>
      <c r="C55" s="19">
        <v>3</v>
      </c>
      <c r="D55" s="15"/>
      <c r="E55" s="16"/>
      <c r="F55" s="16"/>
      <c r="G55" s="19">
        <f>SUM(G52:G54)</f>
        <v>1050</v>
      </c>
      <c r="H55" s="19">
        <f>SUM(H52:H54)</f>
        <v>797.24</v>
      </c>
      <c r="I55" s="19">
        <f>SUM(I52:I54)</f>
        <v>252.76</v>
      </c>
      <c r="J55" s="19"/>
      <c r="K55" s="19">
        <f>SUM(K52:K54)</f>
        <v>1050</v>
      </c>
      <c r="L55" s="15"/>
      <c r="M55" s="16"/>
      <c r="N55" s="14"/>
      <c r="O55" s="14"/>
      <c r="P55" s="14"/>
    </row>
    <row r="56" s="1" customFormat="1" ht="33" customHeight="1" spans="1:16">
      <c r="A56" s="10" t="s">
        <v>66</v>
      </c>
      <c r="B56" s="10" t="s">
        <v>166</v>
      </c>
      <c r="C56" s="11"/>
      <c r="D56" s="11"/>
      <c r="E56" s="12"/>
      <c r="F56" s="12"/>
      <c r="G56" s="11"/>
      <c r="H56" s="11"/>
      <c r="I56" s="11"/>
      <c r="J56" s="15"/>
      <c r="K56" s="11"/>
      <c r="L56" s="15"/>
      <c r="M56" s="16"/>
      <c r="N56" s="14"/>
      <c r="O56" s="14"/>
      <c r="P56" s="14"/>
    </row>
    <row r="57" s="3" customFormat="1" ht="42" customHeight="1" spans="1:16">
      <c r="A57" s="13"/>
      <c r="B57" s="13">
        <v>33</v>
      </c>
      <c r="C57" s="20" t="s">
        <v>43</v>
      </c>
      <c r="D57" s="21" t="s">
        <v>167</v>
      </c>
      <c r="E57" s="12" t="s">
        <v>168</v>
      </c>
      <c r="F57" s="16" t="s">
        <v>169</v>
      </c>
      <c r="G57" s="20">
        <v>110</v>
      </c>
      <c r="H57" s="13">
        <v>110</v>
      </c>
      <c r="I57" s="13"/>
      <c r="J57" s="11"/>
      <c r="K57" s="11">
        <v>110</v>
      </c>
      <c r="L57" s="20" t="s">
        <v>170</v>
      </c>
      <c r="M57" s="22" t="s">
        <v>171</v>
      </c>
      <c r="N57" s="11">
        <v>2023.11</v>
      </c>
      <c r="O57" s="11" t="s">
        <v>29</v>
      </c>
      <c r="P57" s="13"/>
    </row>
    <row r="58" s="1" customFormat="1" ht="42" customHeight="1" spans="1:16">
      <c r="A58" s="14"/>
      <c r="B58" s="13">
        <v>34</v>
      </c>
      <c r="C58" s="20" t="s">
        <v>43</v>
      </c>
      <c r="D58" s="21" t="s">
        <v>172</v>
      </c>
      <c r="E58" s="16" t="s">
        <v>173</v>
      </c>
      <c r="F58" s="16" t="s">
        <v>174</v>
      </c>
      <c r="G58" s="20">
        <v>120</v>
      </c>
      <c r="H58" s="13">
        <v>120</v>
      </c>
      <c r="I58" s="13"/>
      <c r="J58" s="13"/>
      <c r="K58" s="15">
        <v>120</v>
      </c>
      <c r="L58" s="20" t="s">
        <v>170</v>
      </c>
      <c r="M58" s="22" t="s">
        <v>171</v>
      </c>
      <c r="N58" s="11">
        <v>2023.11</v>
      </c>
      <c r="O58" s="11" t="s">
        <v>29</v>
      </c>
      <c r="P58" s="13"/>
    </row>
    <row r="59" s="1" customFormat="1" ht="42" customHeight="1" spans="1:16">
      <c r="A59" s="14"/>
      <c r="B59" s="13">
        <v>35</v>
      </c>
      <c r="C59" s="11" t="s">
        <v>175</v>
      </c>
      <c r="D59" s="11" t="s">
        <v>24</v>
      </c>
      <c r="E59" s="12" t="s">
        <v>176</v>
      </c>
      <c r="F59" s="12" t="s">
        <v>177</v>
      </c>
      <c r="G59" s="11">
        <v>150</v>
      </c>
      <c r="H59" s="15"/>
      <c r="I59" s="15">
        <v>150</v>
      </c>
      <c r="J59" s="15"/>
      <c r="K59" s="11">
        <v>150</v>
      </c>
      <c r="L59" s="11" t="s">
        <v>27</v>
      </c>
      <c r="M59" s="12" t="s">
        <v>178</v>
      </c>
      <c r="N59" s="11">
        <v>2023.11</v>
      </c>
      <c r="O59" s="11" t="s">
        <v>175</v>
      </c>
      <c r="P59" s="14"/>
    </row>
    <row r="60" s="1" customFormat="1" ht="28" customHeight="1" spans="1:16">
      <c r="A60" s="10"/>
      <c r="B60" s="10" t="s">
        <v>55</v>
      </c>
      <c r="C60" s="10">
        <v>3</v>
      </c>
      <c r="D60" s="11"/>
      <c r="E60" s="12"/>
      <c r="F60" s="12"/>
      <c r="G60" s="10">
        <f>SUM(G57:G59)</f>
        <v>380</v>
      </c>
      <c r="H60" s="10">
        <f>SUM(H57:H59)</f>
        <v>230</v>
      </c>
      <c r="I60" s="10">
        <f>SUM(I57:I59)</f>
        <v>150</v>
      </c>
      <c r="J60" s="19"/>
      <c r="K60" s="10">
        <f>SUM(K57:K59)</f>
        <v>380</v>
      </c>
      <c r="L60" s="15"/>
      <c r="M60" s="16"/>
      <c r="N60" s="14"/>
      <c r="O60" s="14"/>
      <c r="P60" s="14"/>
    </row>
    <row r="61" s="1" customFormat="1" ht="29" customHeight="1" spans="1:16">
      <c r="A61" s="10"/>
      <c r="B61" s="10" t="s">
        <v>15</v>
      </c>
      <c r="C61" s="10">
        <v>20</v>
      </c>
      <c r="D61" s="11"/>
      <c r="E61" s="12"/>
      <c r="F61" s="12"/>
      <c r="G61" s="10">
        <f>SUM(G50+G55+G60)</f>
        <v>3794.24</v>
      </c>
      <c r="H61" s="10">
        <f>SUM(H50+H55+H60)</f>
        <v>3186.34</v>
      </c>
      <c r="I61" s="10">
        <f>SUM(I50+I55+I60)</f>
        <v>607.9</v>
      </c>
      <c r="J61" s="10"/>
      <c r="K61" s="10">
        <f>SUM(K50+K55+K60)</f>
        <v>3794.24</v>
      </c>
      <c r="L61" s="15"/>
      <c r="M61" s="16"/>
      <c r="N61" s="14"/>
      <c r="O61" s="14"/>
      <c r="P61" s="14"/>
    </row>
    <row r="62" s="1" customFormat="1" ht="31" customHeight="1" spans="1:16">
      <c r="A62" s="10" t="s">
        <v>179</v>
      </c>
      <c r="B62" s="10" t="s">
        <v>180</v>
      </c>
      <c r="C62" s="11"/>
      <c r="D62" s="11"/>
      <c r="E62" s="12"/>
      <c r="F62" s="12"/>
      <c r="G62" s="11"/>
      <c r="H62" s="11"/>
      <c r="I62" s="11"/>
      <c r="J62" s="11"/>
      <c r="K62" s="10"/>
      <c r="L62" s="15"/>
      <c r="M62" s="16"/>
      <c r="N62" s="14"/>
      <c r="O62" s="14"/>
      <c r="P62" s="14"/>
    </row>
    <row r="63" s="4" customFormat="1" ht="33" customHeight="1" spans="1:16">
      <c r="A63" s="17"/>
      <c r="B63" s="11">
        <v>36</v>
      </c>
      <c r="C63" s="11" t="s">
        <v>29</v>
      </c>
      <c r="D63" s="11" t="s">
        <v>24</v>
      </c>
      <c r="E63" s="12" t="s">
        <v>181</v>
      </c>
      <c r="F63" s="12" t="s">
        <v>182</v>
      </c>
      <c r="G63" s="11">
        <v>48.9</v>
      </c>
      <c r="H63" s="13">
        <v>48.9</v>
      </c>
      <c r="I63" s="17"/>
      <c r="J63" s="11"/>
      <c r="K63" s="11">
        <v>48.9</v>
      </c>
      <c r="L63" s="11" t="s">
        <v>27</v>
      </c>
      <c r="M63" s="12" t="s">
        <v>183</v>
      </c>
      <c r="N63" s="11">
        <v>2023.11</v>
      </c>
      <c r="O63" s="11" t="s">
        <v>29</v>
      </c>
      <c r="P63" s="13"/>
    </row>
    <row r="64" s="3" customFormat="1" ht="28" customHeight="1" spans="1:16">
      <c r="A64" s="10"/>
      <c r="B64" s="10" t="s">
        <v>55</v>
      </c>
      <c r="C64" s="10">
        <v>1</v>
      </c>
      <c r="D64" s="10"/>
      <c r="E64" s="18"/>
      <c r="F64" s="18"/>
      <c r="G64" s="10">
        <v>48.9</v>
      </c>
      <c r="H64" s="10">
        <v>48.9</v>
      </c>
      <c r="I64" s="10"/>
      <c r="J64" s="17"/>
      <c r="K64" s="17">
        <v>48.9</v>
      </c>
      <c r="L64" s="13"/>
      <c r="M64" s="32"/>
      <c r="N64" s="13"/>
      <c r="O64" s="13"/>
      <c r="P64" s="13"/>
    </row>
    <row r="65" s="1" customFormat="1" ht="26" customHeight="1" spans="1:16">
      <c r="A65" s="10"/>
      <c r="B65" s="10" t="s">
        <v>15</v>
      </c>
      <c r="C65" s="10">
        <v>1</v>
      </c>
      <c r="D65" s="10"/>
      <c r="E65" s="18"/>
      <c r="F65" s="18"/>
      <c r="G65" s="10">
        <v>48.9</v>
      </c>
      <c r="H65" s="10">
        <v>48.9</v>
      </c>
      <c r="I65" s="10"/>
      <c r="J65" s="10"/>
      <c r="K65" s="10">
        <v>48.9</v>
      </c>
      <c r="L65" s="15"/>
      <c r="M65" s="16"/>
      <c r="N65" s="14"/>
      <c r="O65" s="14"/>
      <c r="P65" s="14"/>
    </row>
    <row r="66" s="1" customFormat="1" ht="37" customHeight="1" spans="1:16">
      <c r="A66" s="10" t="s">
        <v>184</v>
      </c>
      <c r="B66" s="10" t="s">
        <v>185</v>
      </c>
      <c r="C66" s="11"/>
      <c r="D66" s="11"/>
      <c r="E66" s="12"/>
      <c r="F66" s="12"/>
      <c r="G66" s="11"/>
      <c r="H66" s="11"/>
      <c r="I66" s="11"/>
      <c r="J66" s="11"/>
      <c r="K66" s="11"/>
      <c r="L66" s="15"/>
      <c r="M66" s="16"/>
      <c r="N66" s="14"/>
      <c r="O66" s="14"/>
      <c r="P66" s="14"/>
    </row>
    <row r="67" s="1" customFormat="1" ht="28" customHeight="1" spans="1:16">
      <c r="A67" s="10"/>
      <c r="B67" s="10" t="s">
        <v>186</v>
      </c>
      <c r="C67" s="11"/>
      <c r="D67" s="11"/>
      <c r="E67" s="12"/>
      <c r="F67" s="12"/>
      <c r="G67" s="11"/>
      <c r="H67" s="11"/>
      <c r="I67" s="11"/>
      <c r="J67" s="11"/>
      <c r="K67" s="11"/>
      <c r="L67" s="15"/>
      <c r="M67" s="16"/>
      <c r="N67" s="14"/>
      <c r="O67" s="14"/>
      <c r="P67" s="14"/>
    </row>
    <row r="68" s="4" customFormat="1" ht="32" customHeight="1" spans="1:16">
      <c r="A68" s="17"/>
      <c r="B68" s="11">
        <v>37</v>
      </c>
      <c r="C68" s="11" t="s">
        <v>29</v>
      </c>
      <c r="D68" s="11" t="s">
        <v>24</v>
      </c>
      <c r="E68" s="12" t="s">
        <v>187</v>
      </c>
      <c r="F68" s="12" t="s">
        <v>188</v>
      </c>
      <c r="G68" s="11">
        <v>300</v>
      </c>
      <c r="H68" s="13">
        <v>300</v>
      </c>
      <c r="I68" s="17"/>
      <c r="J68" s="11"/>
      <c r="K68" s="11">
        <v>300</v>
      </c>
      <c r="L68" s="11" t="s">
        <v>27</v>
      </c>
      <c r="M68" s="12" t="s">
        <v>189</v>
      </c>
      <c r="N68" s="11">
        <v>2023.11</v>
      </c>
      <c r="O68" s="11" t="s">
        <v>29</v>
      </c>
      <c r="P68" s="13"/>
    </row>
    <row r="69" s="4" customFormat="1" ht="32" customHeight="1" spans="1:16">
      <c r="A69" s="17"/>
      <c r="B69" s="11">
        <v>38</v>
      </c>
      <c r="C69" s="11" t="s">
        <v>35</v>
      </c>
      <c r="D69" s="11" t="s">
        <v>24</v>
      </c>
      <c r="E69" s="12" t="s">
        <v>190</v>
      </c>
      <c r="F69" s="12" t="s">
        <v>191</v>
      </c>
      <c r="G69" s="11">
        <v>8</v>
      </c>
      <c r="H69" s="13">
        <v>8</v>
      </c>
      <c r="I69" s="17"/>
      <c r="J69" s="17"/>
      <c r="K69" s="13">
        <v>8</v>
      </c>
      <c r="L69" s="11" t="s">
        <v>27</v>
      </c>
      <c r="M69" s="12" t="s">
        <v>192</v>
      </c>
      <c r="N69" s="11">
        <v>2023.11</v>
      </c>
      <c r="O69" s="11" t="s">
        <v>35</v>
      </c>
      <c r="P69" s="17"/>
    </row>
    <row r="70" s="3" customFormat="1" ht="25" customHeight="1" spans="1:16">
      <c r="A70" s="10"/>
      <c r="B70" s="10" t="s">
        <v>55</v>
      </c>
      <c r="C70" s="10">
        <v>2</v>
      </c>
      <c r="D70" s="10"/>
      <c r="E70" s="18"/>
      <c r="F70" s="18"/>
      <c r="G70" s="10">
        <f>SUM(G68:G69)</f>
        <v>308</v>
      </c>
      <c r="H70" s="10">
        <v>308</v>
      </c>
      <c r="I70" s="10"/>
      <c r="J70" s="17"/>
      <c r="K70" s="17">
        <v>308</v>
      </c>
      <c r="L70" s="13"/>
      <c r="M70" s="32"/>
      <c r="N70" s="13"/>
      <c r="O70" s="13"/>
      <c r="P70" s="13"/>
    </row>
    <row r="71" s="4" customFormat="1" ht="25" customHeight="1" spans="1:16">
      <c r="A71" s="10"/>
      <c r="B71" s="10" t="s">
        <v>15</v>
      </c>
      <c r="C71" s="10">
        <v>2</v>
      </c>
      <c r="D71" s="11"/>
      <c r="E71" s="12"/>
      <c r="F71" s="12"/>
      <c r="G71" s="10">
        <v>308</v>
      </c>
      <c r="H71" s="10">
        <v>308</v>
      </c>
      <c r="I71" s="10"/>
      <c r="J71" s="10"/>
      <c r="K71" s="17">
        <v>308</v>
      </c>
      <c r="L71" s="17"/>
      <c r="M71" s="31"/>
      <c r="N71" s="17"/>
      <c r="O71" s="17"/>
      <c r="P71" s="17"/>
    </row>
    <row r="72" s="4" customFormat="1" ht="25" customHeight="1" spans="1:16">
      <c r="A72" s="10" t="s">
        <v>193</v>
      </c>
      <c r="B72" s="10" t="s">
        <v>194</v>
      </c>
      <c r="C72" s="11"/>
      <c r="D72" s="11"/>
      <c r="E72" s="12"/>
      <c r="F72" s="12"/>
      <c r="G72" s="11"/>
      <c r="H72" s="11"/>
      <c r="I72" s="11"/>
      <c r="J72" s="11"/>
      <c r="K72" s="17"/>
      <c r="L72" s="17"/>
      <c r="M72" s="31"/>
      <c r="N72" s="17"/>
      <c r="O72" s="17"/>
      <c r="P72" s="17"/>
    </row>
    <row r="73" s="4" customFormat="1" ht="25" customHeight="1" spans="1:16">
      <c r="A73" s="10"/>
      <c r="B73" s="10" t="s">
        <v>195</v>
      </c>
      <c r="C73" s="11"/>
      <c r="D73" s="11"/>
      <c r="E73" s="12"/>
      <c r="F73" s="12"/>
      <c r="G73" s="11"/>
      <c r="H73" s="11"/>
      <c r="I73" s="11"/>
      <c r="J73" s="11"/>
      <c r="K73" s="17"/>
      <c r="L73" s="17"/>
      <c r="M73" s="31"/>
      <c r="N73" s="17"/>
      <c r="O73" s="17"/>
      <c r="P73" s="17"/>
    </row>
    <row r="74" s="4" customFormat="1" ht="38" customHeight="1" spans="1:16">
      <c r="A74" s="17"/>
      <c r="B74" s="11">
        <v>39</v>
      </c>
      <c r="C74" s="11" t="s">
        <v>62</v>
      </c>
      <c r="D74" s="11" t="s">
        <v>196</v>
      </c>
      <c r="E74" s="12" t="s">
        <v>197</v>
      </c>
      <c r="F74" s="12" t="s">
        <v>198</v>
      </c>
      <c r="G74" s="11">
        <v>300</v>
      </c>
      <c r="H74" s="17"/>
      <c r="I74" s="13">
        <v>300</v>
      </c>
      <c r="J74" s="11"/>
      <c r="K74" s="15">
        <v>300</v>
      </c>
      <c r="L74" s="11" t="s">
        <v>27</v>
      </c>
      <c r="M74" s="22" t="s">
        <v>199</v>
      </c>
      <c r="N74" s="11">
        <v>2023.11</v>
      </c>
      <c r="O74" s="11" t="s">
        <v>35</v>
      </c>
      <c r="P74" s="13"/>
    </row>
    <row r="75" s="4" customFormat="1" ht="38" customHeight="1" spans="1:16">
      <c r="A75" s="17"/>
      <c r="B75" s="11">
        <v>40</v>
      </c>
      <c r="C75" s="11" t="s">
        <v>156</v>
      </c>
      <c r="D75" s="11" t="s">
        <v>200</v>
      </c>
      <c r="E75" s="12" t="s">
        <v>197</v>
      </c>
      <c r="F75" s="12" t="s">
        <v>198</v>
      </c>
      <c r="G75" s="11">
        <v>500</v>
      </c>
      <c r="H75" s="17"/>
      <c r="I75" s="13">
        <v>500</v>
      </c>
      <c r="J75" s="17"/>
      <c r="K75" s="15">
        <v>500</v>
      </c>
      <c r="L75" s="11" t="s">
        <v>27</v>
      </c>
      <c r="M75" s="22" t="s">
        <v>199</v>
      </c>
      <c r="N75" s="11">
        <v>2023.11</v>
      </c>
      <c r="O75" s="11" t="s">
        <v>35</v>
      </c>
      <c r="P75" s="13"/>
    </row>
    <row r="76" s="4" customFormat="1" ht="38" customHeight="1" spans="1:16">
      <c r="A76" s="10"/>
      <c r="B76" s="10" t="s">
        <v>55</v>
      </c>
      <c r="C76" s="10">
        <v>2</v>
      </c>
      <c r="D76" s="10"/>
      <c r="E76" s="18"/>
      <c r="F76" s="18"/>
      <c r="G76" s="10">
        <f>SUM(G74:G75)</f>
        <v>800</v>
      </c>
      <c r="H76" s="10"/>
      <c r="I76" s="10">
        <f>SUM(I74:I75)</f>
        <v>800</v>
      </c>
      <c r="J76" s="17"/>
      <c r="K76" s="17">
        <f>SUM(K74:K75)</f>
        <v>800</v>
      </c>
      <c r="L76" s="17"/>
      <c r="M76" s="31"/>
      <c r="N76" s="17"/>
      <c r="O76" s="17"/>
      <c r="P76" s="17"/>
    </row>
    <row r="77" s="3" customFormat="1" ht="33" customHeight="1" spans="1:16">
      <c r="A77" s="11"/>
      <c r="B77" s="10" t="s">
        <v>15</v>
      </c>
      <c r="C77" s="10">
        <v>2</v>
      </c>
      <c r="D77" s="10"/>
      <c r="E77" s="18"/>
      <c r="F77" s="18"/>
      <c r="G77" s="10">
        <v>800</v>
      </c>
      <c r="H77" s="10"/>
      <c r="I77" s="10">
        <v>800</v>
      </c>
      <c r="J77" s="10"/>
      <c r="K77" s="17">
        <v>800</v>
      </c>
      <c r="L77" s="17"/>
      <c r="M77" s="31"/>
      <c r="N77" s="13"/>
      <c r="O77" s="13"/>
      <c r="P77" s="13"/>
    </row>
    <row r="78" s="3" customFormat="1" ht="33" customHeight="1" spans="1:16">
      <c r="A78" s="11"/>
      <c r="B78" s="10" t="s">
        <v>201</v>
      </c>
      <c r="C78" s="10">
        <v>40</v>
      </c>
      <c r="D78" s="11"/>
      <c r="E78" s="12"/>
      <c r="F78" s="12"/>
      <c r="G78" s="10">
        <f>SUM(G28+G33+G61+G65+G71+G77)</f>
        <v>13590.14</v>
      </c>
      <c r="H78" s="10">
        <f>SUM(H28+H33+H61+H65+H71+H77)</f>
        <v>8148.24</v>
      </c>
      <c r="I78" s="10">
        <f>SUM(I28+I33+I61+I65+I71+I77)</f>
        <v>5390.06</v>
      </c>
      <c r="J78" s="10">
        <f>SUM(J28+J33+J61+J65+J71+J77)</f>
        <v>51.84</v>
      </c>
      <c r="K78" s="10">
        <f>SUM(K28+K33+K61+K65+K71+K77)</f>
        <v>13590.14</v>
      </c>
      <c r="L78" s="13"/>
      <c r="M78" s="32"/>
      <c r="N78" s="13"/>
      <c r="O78" s="13"/>
      <c r="P78" s="13"/>
    </row>
    <row r="79" spans="10:10">
      <c r="J79" s="37"/>
    </row>
    <row r="80" spans="7:7">
      <c r="G80" s="34"/>
    </row>
    <row r="110" spans="2:11">
      <c r="B110" s="35"/>
      <c r="C110" s="35"/>
      <c r="D110" s="35"/>
      <c r="E110" s="36"/>
      <c r="F110" s="36"/>
      <c r="G110" s="5"/>
      <c r="H110" s="5"/>
      <c r="I110" s="5"/>
      <c r="K110" s="5"/>
    </row>
    <row r="111" spans="2:11">
      <c r="B111" s="35"/>
      <c r="C111" s="35"/>
      <c r="D111" s="35"/>
      <c r="E111" s="36"/>
      <c r="F111" s="36"/>
      <c r="G111" s="5"/>
      <c r="H111" s="5"/>
      <c r="I111" s="5"/>
      <c r="J111" s="5"/>
      <c r="K111" s="5"/>
    </row>
    <row r="112" spans="2:11">
      <c r="B112" s="35"/>
      <c r="C112" s="35"/>
      <c r="D112" s="35"/>
      <c r="E112" s="36"/>
      <c r="F112" s="36"/>
      <c r="G112" s="5"/>
      <c r="H112" s="5"/>
      <c r="I112" s="5"/>
      <c r="J112" s="5"/>
      <c r="K112" s="5"/>
    </row>
    <row r="113" spans="2:11">
      <c r="B113" s="35"/>
      <c r="C113" s="35"/>
      <c r="D113" s="35"/>
      <c r="E113" s="36"/>
      <c r="F113" s="36"/>
      <c r="G113" s="5"/>
      <c r="H113" s="5"/>
      <c r="I113" s="5"/>
      <c r="J113" s="5"/>
      <c r="K113" s="5"/>
    </row>
    <row r="114" spans="2:11">
      <c r="B114" s="35"/>
      <c r="C114" s="35"/>
      <c r="D114" s="35"/>
      <c r="E114" s="36"/>
      <c r="F114" s="36"/>
      <c r="G114" s="5"/>
      <c r="H114" s="5"/>
      <c r="I114" s="5"/>
      <c r="J114" s="5"/>
      <c r="K114" s="5"/>
    </row>
    <row r="115" spans="10:10">
      <c r="J115" s="5"/>
    </row>
  </sheetData>
  <autoFilter ref="A2:P78">
    <extLst/>
  </autoFilter>
  <mergeCells count="14">
    <mergeCell ref="A2:P2"/>
    <mergeCell ref="G3:J3"/>
    <mergeCell ref="A3:A4"/>
    <mergeCell ref="B3:B4"/>
    <mergeCell ref="C3:C4"/>
    <mergeCell ref="D3:D4"/>
    <mergeCell ref="E3:E4"/>
    <mergeCell ref="F3:F4"/>
    <mergeCell ref="K3:K4"/>
    <mergeCell ref="L3:L4"/>
    <mergeCell ref="M3:M4"/>
    <mergeCell ref="N3:N4"/>
    <mergeCell ref="O3:O4"/>
    <mergeCell ref="P3:P4"/>
  </mergeCells>
  <pageMargins left="0.590277777777778" right="0.393055555555556" top="0.904861111111111" bottom="0.826388888888889" header="0.298611111111111" footer="0.590277777777778"/>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2022-12-05T09:07:00Z</dcterms:created>
  <dcterms:modified xsi:type="dcterms:W3CDTF">2023-05-04T07:20:17Z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00283F8C839D4C31AB4DDBCD085D20DB_13</vt:lpwstr>
  </property>
  <property fmtid="{D5CDD505-2E9C-101B-9397-08002B2CF9AE}" pid="3" name="KSOProductBuildVer">
    <vt:lpwstr>2052-11.1.0.9740</vt:lpwstr>
  </property>
</Properties>
</file>