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625" windowHeight="9915" activeTab="0"/>
  </bookViews>
  <sheets>
    <sheet name="Sheet1" sheetId="1" r:id="rId1"/>
  </sheets>
  <definedNames>
    <definedName name="_xlnm.Print_Titles" localSheetId="0">'Sheet1'!$1:$4</definedName>
  </definedNames>
  <calcPr fullCalcOnLoad="1"/>
</workbook>
</file>

<file path=xl/sharedStrings.xml><?xml version="1.0" encoding="utf-8"?>
<sst xmlns="http://schemas.openxmlformats.org/spreadsheetml/2006/main" count="507" uniqueCount="271">
  <si>
    <t>附件：</t>
  </si>
  <si>
    <t>平陆县2023年统筹整合财政资金使用计划汇总表</t>
  </si>
  <si>
    <r>
      <t>序号</t>
    </r>
    <r>
      <rPr>
        <b/>
        <sz val="11"/>
        <rFont val="Times New Roman"/>
        <family val="1"/>
      </rPr>
      <t xml:space="preserve"> </t>
    </r>
  </si>
  <si>
    <r>
      <t>项目</t>
    </r>
    <r>
      <rPr>
        <b/>
        <sz val="11"/>
        <rFont val="Times New Roman"/>
        <family val="1"/>
      </rPr>
      <t xml:space="preserve">
</t>
    </r>
    <r>
      <rPr>
        <b/>
        <sz val="11"/>
        <rFont val="宋体"/>
        <family val="0"/>
      </rPr>
      <t>类型</t>
    </r>
  </si>
  <si>
    <t>项目责任单位</t>
  </si>
  <si>
    <t>项目实施
地点</t>
  </si>
  <si>
    <t>项目名称</t>
  </si>
  <si>
    <t>项目建设内容</t>
  </si>
  <si>
    <t>统筹整合资金计划投资情况</t>
  </si>
  <si>
    <t>资金计划</t>
  </si>
  <si>
    <t>性质</t>
  </si>
  <si>
    <t>项目预期效益</t>
  </si>
  <si>
    <r>
      <t>项目完</t>
    </r>
    <r>
      <rPr>
        <b/>
        <sz val="11"/>
        <rFont val="Times New Roman"/>
        <family val="1"/>
      </rPr>
      <t xml:space="preserve">
</t>
    </r>
    <r>
      <rPr>
        <b/>
        <sz val="11"/>
        <rFont val="宋体"/>
        <family val="0"/>
      </rPr>
      <t>成时间</t>
    </r>
  </si>
  <si>
    <t>审批部门</t>
  </si>
  <si>
    <t>备注</t>
  </si>
  <si>
    <t>合计</t>
  </si>
  <si>
    <t>中央</t>
  </si>
  <si>
    <t>省</t>
  </si>
  <si>
    <t>市</t>
  </si>
  <si>
    <t>一、</t>
  </si>
  <si>
    <t>产业发展</t>
  </si>
  <si>
    <t>（一）</t>
  </si>
  <si>
    <t>生产项目</t>
  </si>
  <si>
    <t>工科局</t>
  </si>
  <si>
    <t>全县</t>
  </si>
  <si>
    <t>乡村振兴产业发展资金项目</t>
  </si>
  <si>
    <t>扶持新型经营主体发展主导产业发展</t>
  </si>
  <si>
    <t>新建</t>
  </si>
  <si>
    <t>促进主导产业发展，有效增加群众收入</t>
  </si>
  <si>
    <t>乡村
振兴局</t>
  </si>
  <si>
    <t>乡村振兴产业发展项目</t>
  </si>
  <si>
    <t>扶持新型经营主体发展主导产业</t>
  </si>
  <si>
    <t>可有效增加群众收入</t>
  </si>
  <si>
    <t>农业
农村局</t>
  </si>
  <si>
    <t>高素质农民培育</t>
  </si>
  <si>
    <r>
      <t>专业生产型和技能服务型高素质农民培训</t>
    </r>
    <r>
      <rPr>
        <sz val="11"/>
        <rFont val="Times New Roman"/>
        <family val="1"/>
      </rPr>
      <t>280</t>
    </r>
    <r>
      <rPr>
        <sz val="11"/>
        <rFont val="宋体"/>
        <family val="0"/>
      </rPr>
      <t>人</t>
    </r>
  </si>
  <si>
    <t>提升新型农民素质</t>
  </si>
  <si>
    <t>果业发展中心</t>
  </si>
  <si>
    <t>中药材及药茶发展项目</t>
  </si>
  <si>
    <r>
      <t>建设中药材标准化示范基地</t>
    </r>
    <r>
      <rPr>
        <sz val="11"/>
        <rFont val="Times New Roman"/>
        <family val="1"/>
      </rPr>
      <t>340</t>
    </r>
    <r>
      <rPr>
        <sz val="11"/>
        <rFont val="宋体"/>
        <family val="0"/>
      </rPr>
      <t>亩，培育中药材初加工企业</t>
    </r>
    <r>
      <rPr>
        <sz val="11"/>
        <rFont val="Times New Roman"/>
        <family val="1"/>
      </rPr>
      <t>1</t>
    </r>
    <r>
      <rPr>
        <sz val="11"/>
        <rFont val="宋体"/>
        <family val="0"/>
      </rPr>
      <t>个</t>
    </r>
  </si>
  <si>
    <t>进一步规范基地种植，培育产地初加工企业</t>
  </si>
  <si>
    <t>设施农业补助</t>
  </si>
  <si>
    <t>设施蔬菜大棚建设</t>
  </si>
  <si>
    <t>圣人涧镇</t>
  </si>
  <si>
    <t>尧店村</t>
  </si>
  <si>
    <t>山地果园县级示范基地</t>
  </si>
  <si>
    <r>
      <t>220</t>
    </r>
    <r>
      <rPr>
        <sz val="11"/>
        <rFont val="宋体"/>
        <family val="0"/>
      </rPr>
      <t>亩水肥一体化系统</t>
    </r>
    <r>
      <rPr>
        <sz val="11"/>
        <rFont val="Times New Roman"/>
        <family val="1"/>
      </rPr>
      <t>2</t>
    </r>
    <r>
      <rPr>
        <sz val="11"/>
        <rFont val="宋体"/>
        <family val="0"/>
      </rPr>
      <t>套，高标准果园建设等</t>
    </r>
  </si>
  <si>
    <t>提升特色农业产业发展，带动群众增收</t>
  </si>
  <si>
    <t>下郭村</t>
  </si>
  <si>
    <t>奶牛养殖县级示范基地</t>
  </si>
  <si>
    <r>
      <t>养殖设施改造，建设标准化牛舍</t>
    </r>
    <r>
      <rPr>
        <sz val="11"/>
        <rFont val="Times New Roman"/>
        <family val="1"/>
      </rPr>
      <t>2</t>
    </r>
    <r>
      <rPr>
        <sz val="11"/>
        <rFont val="宋体"/>
        <family val="0"/>
      </rPr>
      <t>栋，智能化建设</t>
    </r>
  </si>
  <si>
    <t>提升特色养殖业发展，带动群众增收</t>
  </si>
  <si>
    <t>张村镇</t>
  </si>
  <si>
    <t>窑头村</t>
  </si>
  <si>
    <t>产业示范项目（市级示范创建村）</t>
  </si>
  <si>
    <r>
      <t>建设高标准日光温室大棚两座，</t>
    </r>
    <r>
      <rPr>
        <sz val="11"/>
        <rFont val="Times New Roman"/>
        <family val="1"/>
      </rPr>
      <t>17m*70m</t>
    </r>
  </si>
  <si>
    <t>茅津村</t>
  </si>
  <si>
    <t>茅津村高标准日光温室大棚建设项目</t>
  </si>
  <si>
    <r>
      <t>建设高标准日光温室大棚</t>
    </r>
    <r>
      <rPr>
        <sz val="11"/>
        <rFont val="Times New Roman"/>
        <family val="1"/>
      </rPr>
      <t>2</t>
    </r>
    <r>
      <rPr>
        <sz val="11"/>
        <rFont val="宋体"/>
        <family val="0"/>
      </rPr>
      <t>个及水电路等基础设施配套</t>
    </r>
  </si>
  <si>
    <t>推进特色产业发展，带动文旅产业发展，增加群众收入</t>
  </si>
  <si>
    <t>曹川镇、
三门镇</t>
  </si>
  <si>
    <t>产业发展配套项目</t>
  </si>
  <si>
    <r>
      <t>进行土地平整工程、土壤改良工程、灌溉与排水工程、田间道路工程、科技推广等</t>
    </r>
    <r>
      <rPr>
        <sz val="11"/>
        <rFont val="Times New Roman"/>
        <family val="1"/>
      </rPr>
      <t xml:space="preserve"> </t>
    </r>
  </si>
  <si>
    <t>张店镇</t>
  </si>
  <si>
    <t>枣园村</t>
  </si>
  <si>
    <t>优质玉米示范基地项目</t>
  </si>
  <si>
    <r>
      <t>购置雷沃谷神</t>
    </r>
    <r>
      <rPr>
        <sz val="11"/>
        <rFont val="Times New Roman"/>
        <family val="1"/>
      </rPr>
      <t>JM100</t>
    </r>
    <r>
      <rPr>
        <sz val="11"/>
        <rFont val="宋体"/>
        <family val="0"/>
      </rPr>
      <t>收割机一台机收玉米割台一台：建设硬化机耕路，长</t>
    </r>
    <r>
      <rPr>
        <sz val="11"/>
        <rFont val="Times New Roman"/>
        <family val="1"/>
      </rPr>
      <t>450</t>
    </r>
    <r>
      <rPr>
        <sz val="11"/>
        <rFont val="宋体"/>
        <family val="0"/>
      </rPr>
      <t>米，宽</t>
    </r>
    <r>
      <rPr>
        <sz val="11"/>
        <rFont val="Times New Roman"/>
        <family val="1"/>
      </rPr>
      <t>3.5</t>
    </r>
    <r>
      <rPr>
        <sz val="11"/>
        <rFont val="宋体"/>
        <family val="0"/>
      </rPr>
      <t>米，厚</t>
    </r>
    <r>
      <rPr>
        <sz val="11"/>
        <rFont val="Times New Roman"/>
        <family val="1"/>
      </rPr>
      <t>16</t>
    </r>
    <r>
      <rPr>
        <sz val="11"/>
        <rFont val="宋体"/>
        <family val="0"/>
      </rPr>
      <t>厘米：管网配套三寸水管</t>
    </r>
    <r>
      <rPr>
        <sz val="11"/>
        <rFont val="Times New Roman"/>
        <family val="1"/>
      </rPr>
      <t>1000</t>
    </r>
    <r>
      <rPr>
        <sz val="11"/>
        <rFont val="宋体"/>
        <family val="0"/>
      </rPr>
      <t>米。</t>
    </r>
  </si>
  <si>
    <t>集体</t>
  </si>
  <si>
    <t>可增加集体经济收入</t>
  </si>
  <si>
    <t>县委
组织部</t>
  </si>
  <si>
    <t>曹川镇</t>
  </si>
  <si>
    <t>曹川村</t>
  </si>
  <si>
    <t>建设养牛场项目</t>
  </si>
  <si>
    <r>
      <t>硬化场地、建设青储池</t>
    </r>
    <r>
      <rPr>
        <sz val="11"/>
        <rFont val="Times New Roman"/>
        <family val="1"/>
      </rPr>
      <t>600</t>
    </r>
    <r>
      <rPr>
        <sz val="11"/>
        <rFont val="宋体"/>
        <family val="0"/>
      </rPr>
      <t>立方，牛棚及辅助设施建设</t>
    </r>
    <r>
      <rPr>
        <sz val="11"/>
        <rFont val="Times New Roman"/>
        <family val="1"/>
      </rPr>
      <t>600</t>
    </r>
    <r>
      <rPr>
        <sz val="11"/>
        <rFont val="宋体"/>
        <family val="0"/>
      </rPr>
      <t>平方、防疫室建设及地磅一台：购置粉碎机、除草机、铲车、三轮车、撒料车、打包机、运输车各一台，种牛</t>
    </r>
    <r>
      <rPr>
        <sz val="11"/>
        <rFont val="Times New Roman"/>
        <family val="1"/>
      </rPr>
      <t>30</t>
    </r>
    <r>
      <rPr>
        <sz val="11"/>
        <rFont val="宋体"/>
        <family val="0"/>
      </rPr>
      <t>头。</t>
    </r>
  </si>
  <si>
    <t>小计</t>
  </si>
  <si>
    <t>（二）</t>
  </si>
  <si>
    <t>加工流通项目</t>
  </si>
  <si>
    <t>古计王村</t>
  </si>
  <si>
    <t>果品储藏库（速冻）</t>
  </si>
  <si>
    <r>
      <t>1000</t>
    </r>
    <r>
      <rPr>
        <sz val="11"/>
        <rFont val="宋体"/>
        <family val="0"/>
      </rPr>
      <t>平方米生产车间，增设</t>
    </r>
    <r>
      <rPr>
        <sz val="11"/>
        <rFont val="Times New Roman"/>
        <family val="1"/>
      </rPr>
      <t>3</t>
    </r>
    <r>
      <rPr>
        <sz val="11"/>
        <rFont val="宋体"/>
        <family val="0"/>
      </rPr>
      <t>吨循环速冻机及配套设施与叉车一台及</t>
    </r>
    <r>
      <rPr>
        <sz val="11"/>
        <rFont val="Times New Roman"/>
        <family val="1"/>
      </rPr>
      <t>1400</t>
    </r>
    <r>
      <rPr>
        <sz val="11"/>
        <rFont val="宋体"/>
        <family val="0"/>
      </rPr>
      <t>平米分拣彩钢结构</t>
    </r>
  </si>
  <si>
    <t>增加集体收入，提高经济效益</t>
  </si>
  <si>
    <t>杜马乡</t>
  </si>
  <si>
    <t>贤良村</t>
  </si>
  <si>
    <t>杜马乡贤良村农副产品分拣中心</t>
  </si>
  <si>
    <r>
      <t>占地</t>
    </r>
    <r>
      <rPr>
        <sz val="11"/>
        <rFont val="Times New Roman"/>
        <family val="1"/>
      </rPr>
      <t>6</t>
    </r>
    <r>
      <rPr>
        <sz val="11"/>
        <rFont val="宋体"/>
        <family val="0"/>
      </rPr>
      <t>亩，彩钢瓦拱棚</t>
    </r>
    <r>
      <rPr>
        <sz val="11"/>
        <rFont val="Times New Roman"/>
        <family val="1"/>
      </rPr>
      <t>1</t>
    </r>
    <r>
      <rPr>
        <sz val="11"/>
        <rFont val="宋体"/>
        <family val="0"/>
      </rPr>
      <t>座</t>
    </r>
    <r>
      <rPr>
        <sz val="11"/>
        <rFont val="Times New Roman"/>
        <family val="1"/>
      </rPr>
      <t>720</t>
    </r>
    <r>
      <rPr>
        <sz val="11"/>
        <rFont val="宋体"/>
        <family val="0"/>
      </rPr>
      <t>平方，硬化市场</t>
    </r>
    <r>
      <rPr>
        <sz val="11"/>
        <rFont val="Times New Roman"/>
        <family val="1"/>
      </rPr>
      <t>2000</t>
    </r>
    <r>
      <rPr>
        <sz val="11"/>
        <rFont val="宋体"/>
        <family val="0"/>
      </rPr>
      <t>平方米，散水渠</t>
    </r>
    <r>
      <rPr>
        <sz val="11"/>
        <rFont val="Times New Roman"/>
        <family val="1"/>
      </rPr>
      <t>1</t>
    </r>
    <r>
      <rPr>
        <sz val="11"/>
        <rFont val="宋体"/>
        <family val="0"/>
      </rPr>
      <t>米宽</t>
    </r>
  </si>
  <si>
    <t>（三）</t>
  </si>
  <si>
    <t>配套设施项目</t>
  </si>
  <si>
    <r>
      <t>张店镇</t>
    </r>
    <r>
      <rPr>
        <sz val="11"/>
        <rFont val="Times New Roman"/>
        <family val="1"/>
      </rPr>
      <t xml:space="preserve">
</t>
    </r>
    <r>
      <rPr>
        <sz val="11"/>
        <rFont val="宋体"/>
        <family val="0"/>
      </rPr>
      <t>张店村</t>
    </r>
  </si>
  <si>
    <t>平陆县现代农业产业园建设项目</t>
  </si>
  <si>
    <r>
      <t>建设</t>
    </r>
    <r>
      <rPr>
        <sz val="11"/>
        <rFont val="Times New Roman"/>
        <family val="1"/>
      </rPr>
      <t>“</t>
    </r>
    <r>
      <rPr>
        <sz val="11"/>
        <rFont val="宋体"/>
        <family val="0"/>
      </rPr>
      <t>三纵三横</t>
    </r>
    <r>
      <rPr>
        <sz val="11"/>
        <rFont val="Times New Roman"/>
        <family val="1"/>
      </rPr>
      <t>”6</t>
    </r>
    <r>
      <rPr>
        <sz val="11"/>
        <rFont val="宋体"/>
        <family val="0"/>
      </rPr>
      <t>条道路及管网等配套工程</t>
    </r>
  </si>
  <si>
    <t>续建</t>
  </si>
  <si>
    <t>项目的建设，将升级产城融合发展，促进平陆农产品深加工产业高质量发展</t>
  </si>
  <si>
    <t>（四）</t>
  </si>
  <si>
    <t>金融保险</t>
  </si>
  <si>
    <t>贷款贴息</t>
  </si>
  <si>
    <t>农户贷款贴息</t>
  </si>
  <si>
    <t>增加脱贫户收入</t>
  </si>
  <si>
    <t>（五）</t>
  </si>
  <si>
    <t>产业服务支撑项目</t>
  </si>
  <si>
    <t>农机中心</t>
  </si>
  <si>
    <t>农机具补贴</t>
  </si>
  <si>
    <r>
      <t>购置拖拉机</t>
    </r>
    <r>
      <rPr>
        <sz val="11"/>
        <rFont val="Times New Roman"/>
        <family val="1"/>
      </rPr>
      <t>4</t>
    </r>
    <r>
      <rPr>
        <sz val="11"/>
        <rFont val="宋体"/>
        <family val="0"/>
      </rPr>
      <t>台，配套机具</t>
    </r>
    <r>
      <rPr>
        <sz val="11"/>
        <rFont val="Times New Roman"/>
        <family val="1"/>
      </rPr>
      <t>12</t>
    </r>
    <r>
      <rPr>
        <sz val="11"/>
        <rFont val="宋体"/>
        <family val="0"/>
      </rPr>
      <t>件，烘干设备</t>
    </r>
    <r>
      <rPr>
        <sz val="11"/>
        <rFont val="Times New Roman"/>
        <family val="1"/>
      </rPr>
      <t>1</t>
    </r>
    <r>
      <rPr>
        <sz val="11"/>
        <rFont val="宋体"/>
        <family val="0"/>
      </rPr>
      <t>台</t>
    </r>
  </si>
  <si>
    <t>三门镇</t>
  </si>
  <si>
    <t>七湾村</t>
  </si>
  <si>
    <t>购置农机具项目</t>
  </si>
  <si>
    <r>
      <t>农用三轮车一辆，艾绒加工设备一套，打捆机</t>
    </r>
    <r>
      <rPr>
        <sz val="11"/>
        <rFont val="Times New Roman"/>
        <family val="1"/>
      </rPr>
      <t>2</t>
    </r>
    <r>
      <rPr>
        <sz val="11"/>
        <rFont val="宋体"/>
        <family val="0"/>
      </rPr>
      <t>台。建造艾草加工大棚</t>
    </r>
    <r>
      <rPr>
        <sz val="11"/>
        <rFont val="Times New Roman"/>
        <family val="1"/>
      </rPr>
      <t>300</t>
    </r>
    <r>
      <rPr>
        <sz val="11"/>
        <rFont val="宋体"/>
        <family val="0"/>
      </rPr>
      <t>平方米，厚</t>
    </r>
    <r>
      <rPr>
        <sz val="11"/>
        <rFont val="Times New Roman"/>
        <family val="1"/>
      </rPr>
      <t>16</t>
    </r>
    <r>
      <rPr>
        <sz val="11"/>
        <rFont val="宋体"/>
        <family val="0"/>
      </rPr>
      <t>公分混凝土地板</t>
    </r>
    <r>
      <rPr>
        <sz val="11"/>
        <rFont val="Times New Roman"/>
        <family val="1"/>
      </rPr>
      <t>300</t>
    </r>
    <r>
      <rPr>
        <sz val="11"/>
        <rFont val="宋体"/>
        <family val="0"/>
      </rPr>
      <t>平方米。</t>
    </r>
  </si>
  <si>
    <t>购置</t>
  </si>
  <si>
    <t>马咀村</t>
  </si>
  <si>
    <r>
      <t>购置久保田</t>
    </r>
    <r>
      <rPr>
        <sz val="11"/>
        <rFont val="Times New Roman"/>
        <family val="1"/>
      </rPr>
      <t>M954KQ</t>
    </r>
    <r>
      <rPr>
        <sz val="11"/>
        <rFont val="宋体"/>
        <family val="0"/>
      </rPr>
      <t>拖拉机一台，亚澳</t>
    </r>
    <r>
      <rPr>
        <sz val="11"/>
        <rFont val="Times New Roman"/>
        <family val="1"/>
      </rPr>
      <t>1GKN-210</t>
    </r>
    <r>
      <rPr>
        <sz val="11"/>
        <rFont val="宋体"/>
        <family val="0"/>
      </rPr>
      <t>耙一台，河东雄风</t>
    </r>
    <r>
      <rPr>
        <sz val="11"/>
        <rFont val="Times New Roman"/>
        <family val="1"/>
      </rPr>
      <t>2BFJY-4C</t>
    </r>
    <r>
      <rPr>
        <sz val="11"/>
        <rFont val="宋体"/>
        <family val="0"/>
      </rPr>
      <t>玉米精量施肥播种机一台，河东雄风</t>
    </r>
    <r>
      <rPr>
        <sz val="11"/>
        <rFont val="Times New Roman"/>
        <family val="1"/>
      </rPr>
      <t>2BFG-4/14</t>
    </r>
    <r>
      <rPr>
        <sz val="11"/>
        <rFont val="宋体"/>
        <family val="0"/>
      </rPr>
      <t>小麦施肥播种机一台，液压翻耕犁一台，履带沃德小麦收割机一台，东风</t>
    </r>
    <r>
      <rPr>
        <sz val="11"/>
        <rFont val="Times New Roman"/>
        <family val="1"/>
      </rPr>
      <t>1204</t>
    </r>
    <r>
      <rPr>
        <sz val="11"/>
        <rFont val="宋体"/>
        <family val="0"/>
      </rPr>
      <t>拖拉机一台。</t>
    </r>
  </si>
  <si>
    <t>二、</t>
  </si>
  <si>
    <t>就业项目</t>
  </si>
  <si>
    <t>创业</t>
  </si>
  <si>
    <t>乡村振兴致富带头人培训</t>
  </si>
  <si>
    <r>
      <t>省级</t>
    </r>
    <r>
      <rPr>
        <sz val="11"/>
        <rFont val="Times New Roman"/>
        <family val="1"/>
      </rPr>
      <t>100</t>
    </r>
    <r>
      <rPr>
        <sz val="11"/>
        <rFont val="宋体"/>
        <family val="0"/>
      </rPr>
      <t>人每人</t>
    </r>
    <r>
      <rPr>
        <sz val="11"/>
        <rFont val="Times New Roman"/>
        <family val="1"/>
      </rPr>
      <t>3500</t>
    </r>
    <r>
      <rPr>
        <sz val="11"/>
        <rFont val="宋体"/>
        <family val="0"/>
      </rPr>
      <t>元，县级</t>
    </r>
    <r>
      <rPr>
        <sz val="11"/>
        <rFont val="Times New Roman"/>
        <family val="1"/>
      </rPr>
      <t>400</t>
    </r>
    <r>
      <rPr>
        <sz val="11"/>
        <rFont val="宋体"/>
        <family val="0"/>
      </rPr>
      <t>人每人</t>
    </r>
    <r>
      <rPr>
        <sz val="11"/>
        <rFont val="Times New Roman"/>
        <family val="1"/>
      </rPr>
      <t>2000</t>
    </r>
    <r>
      <rPr>
        <sz val="11"/>
        <rFont val="宋体"/>
        <family val="0"/>
      </rPr>
      <t>元</t>
    </r>
  </si>
  <si>
    <t>新型经营主体带动贫困人口增收</t>
  </si>
  <si>
    <t>务工补助</t>
  </si>
  <si>
    <t>一次性交通补贴</t>
  </si>
  <si>
    <r>
      <t>为杜马乡脱贫户、监测户县外务工补贴</t>
    </r>
    <r>
      <rPr>
        <sz val="11"/>
        <rFont val="Times New Roman"/>
        <family val="1"/>
      </rPr>
      <t>2022</t>
    </r>
    <r>
      <rPr>
        <sz val="11"/>
        <rFont val="宋体"/>
        <family val="0"/>
      </rPr>
      <t>年单程交通费</t>
    </r>
  </si>
  <si>
    <t>脱贫户、监测户增收</t>
  </si>
  <si>
    <r>
      <t>为张村镇脱贫户、监测户县外务工补贴</t>
    </r>
    <r>
      <rPr>
        <sz val="11"/>
        <rFont val="Times New Roman"/>
        <family val="1"/>
      </rPr>
      <t>2022</t>
    </r>
    <r>
      <rPr>
        <sz val="11"/>
        <rFont val="宋体"/>
        <family val="0"/>
      </rPr>
      <t>年单程交通费</t>
    </r>
  </si>
  <si>
    <t>务工就业一次性交通补贴</t>
  </si>
  <si>
    <r>
      <t>为脱贫户、监测户县外务工补贴</t>
    </r>
    <r>
      <rPr>
        <sz val="11"/>
        <rFont val="Times New Roman"/>
        <family val="1"/>
      </rPr>
      <t>2022</t>
    </r>
    <r>
      <rPr>
        <sz val="11"/>
        <rFont val="宋体"/>
        <family val="0"/>
      </rPr>
      <t>年、</t>
    </r>
    <r>
      <rPr>
        <sz val="11"/>
        <rFont val="Times New Roman"/>
        <family val="1"/>
      </rPr>
      <t>2023</t>
    </r>
    <r>
      <rPr>
        <sz val="11"/>
        <rFont val="宋体"/>
        <family val="0"/>
      </rPr>
      <t>年单程交通费</t>
    </r>
  </si>
  <si>
    <t>三、</t>
  </si>
  <si>
    <t>乡村建设</t>
  </si>
  <si>
    <t>农村基础设施</t>
  </si>
  <si>
    <t>交通局</t>
  </si>
  <si>
    <r>
      <t>部官镇</t>
    </r>
    <r>
      <rPr>
        <sz val="11"/>
        <rFont val="Times New Roman"/>
        <family val="1"/>
      </rPr>
      <t xml:space="preserve">
</t>
    </r>
    <r>
      <rPr>
        <sz val="11"/>
        <rFont val="宋体"/>
        <family val="0"/>
      </rPr>
      <t>董庄至杜马</t>
    </r>
  </si>
  <si>
    <t>董庄至杜马段道路改善工程</t>
  </si>
  <si>
    <t>路基工程、路面工程、排水防护工程、涵洞工程、交叉工程及安全设施等</t>
  </si>
  <si>
    <t>保障群众安全出行，方便群众生产生活</t>
  </si>
  <si>
    <r>
      <t>张村镇</t>
    </r>
    <r>
      <rPr>
        <sz val="11"/>
        <rFont val="Times New Roman"/>
        <family val="1"/>
      </rPr>
      <t xml:space="preserve">
</t>
    </r>
    <r>
      <rPr>
        <sz val="11"/>
        <rFont val="宋体"/>
        <family val="0"/>
      </rPr>
      <t>北村至后沟</t>
    </r>
  </si>
  <si>
    <t>路面改善及灾毁恢复工程</t>
  </si>
  <si>
    <r>
      <t>长</t>
    </r>
    <r>
      <rPr>
        <sz val="11"/>
        <rFont val="Times New Roman"/>
        <family val="1"/>
      </rPr>
      <t>2.2</t>
    </r>
    <r>
      <rPr>
        <sz val="11"/>
        <rFont val="宋体"/>
        <family val="0"/>
      </rPr>
      <t>公里，路基宽</t>
    </r>
    <r>
      <rPr>
        <sz val="11"/>
        <rFont val="Times New Roman"/>
        <family val="1"/>
      </rPr>
      <t>5.5</t>
    </r>
    <r>
      <rPr>
        <sz val="11"/>
        <rFont val="宋体"/>
        <family val="0"/>
      </rPr>
      <t>米，路面完</t>
    </r>
    <r>
      <rPr>
        <sz val="11"/>
        <rFont val="Times New Roman"/>
        <family val="1"/>
      </rPr>
      <t>4.5</t>
    </r>
    <r>
      <rPr>
        <sz val="11"/>
        <rFont val="宋体"/>
        <family val="0"/>
      </rPr>
      <t>米</t>
    </r>
  </si>
  <si>
    <t>修复</t>
  </si>
  <si>
    <t>崖底村</t>
  </si>
  <si>
    <t>崖底村黄树岭、枣树埝路面改善工程</t>
  </si>
  <si>
    <r>
      <t>长</t>
    </r>
    <r>
      <rPr>
        <sz val="11"/>
        <rFont val="Times New Roman"/>
        <family val="1"/>
      </rPr>
      <t>4</t>
    </r>
    <r>
      <rPr>
        <sz val="11"/>
        <rFont val="宋体"/>
        <family val="0"/>
      </rPr>
      <t>公里，路基宽</t>
    </r>
    <r>
      <rPr>
        <sz val="11"/>
        <rFont val="Times New Roman"/>
        <family val="1"/>
      </rPr>
      <t>5.5</t>
    </r>
    <r>
      <rPr>
        <sz val="11"/>
        <rFont val="宋体"/>
        <family val="0"/>
      </rPr>
      <t>米，路面完</t>
    </r>
    <r>
      <rPr>
        <sz val="11"/>
        <rFont val="Times New Roman"/>
        <family val="1"/>
      </rPr>
      <t>4.5</t>
    </r>
    <r>
      <rPr>
        <sz val="11"/>
        <rFont val="宋体"/>
        <family val="0"/>
      </rPr>
      <t>米</t>
    </r>
  </si>
  <si>
    <t>向阳村</t>
  </si>
  <si>
    <t>向坪组产业发展道路建设</t>
  </si>
  <si>
    <r>
      <t>道路长</t>
    </r>
    <r>
      <rPr>
        <sz val="11"/>
        <rFont val="Times New Roman"/>
        <family val="1"/>
      </rPr>
      <t>1.6</t>
    </r>
    <r>
      <rPr>
        <sz val="11"/>
        <rFont val="宋体"/>
        <family val="0"/>
      </rPr>
      <t>公里，宽</t>
    </r>
    <r>
      <rPr>
        <sz val="11"/>
        <rFont val="Times New Roman"/>
        <family val="1"/>
      </rPr>
      <t>3</t>
    </r>
    <r>
      <rPr>
        <sz val="11"/>
        <rFont val="宋体"/>
        <family val="0"/>
      </rPr>
      <t>米，厚</t>
    </r>
    <r>
      <rPr>
        <sz val="11"/>
        <rFont val="Times New Roman"/>
        <family val="1"/>
      </rPr>
      <t>14cm</t>
    </r>
  </si>
  <si>
    <t>陡泉、下涧、崖头、曹家、上坪等村</t>
  </si>
  <si>
    <t>龙陡集中供水东干管更新改造项目</t>
  </si>
  <si>
    <r>
      <t>架设</t>
    </r>
    <r>
      <rPr>
        <sz val="11"/>
        <rFont val="Times New Roman"/>
        <family val="1"/>
      </rPr>
      <t>DN125</t>
    </r>
    <r>
      <rPr>
        <sz val="11"/>
        <rFont val="宋体"/>
        <family val="0"/>
      </rPr>
      <t>寸钢管</t>
    </r>
    <r>
      <rPr>
        <sz val="11"/>
        <rFont val="Times New Roman"/>
        <family val="1"/>
      </rPr>
      <t>6800</t>
    </r>
    <r>
      <rPr>
        <sz val="11"/>
        <rFont val="宋体"/>
        <family val="0"/>
      </rPr>
      <t>米，铺设</t>
    </r>
    <r>
      <rPr>
        <sz val="11"/>
        <rFont val="Times New Roman"/>
        <family val="1"/>
      </rPr>
      <t xml:space="preserve"> PE100</t>
    </r>
    <r>
      <rPr>
        <sz val="11"/>
        <rFont val="宋体"/>
        <family val="0"/>
      </rPr>
      <t>塑料管</t>
    </r>
    <r>
      <rPr>
        <sz val="11"/>
        <rFont val="Times New Roman"/>
        <family val="1"/>
      </rPr>
      <t>5600</t>
    </r>
    <r>
      <rPr>
        <sz val="11"/>
        <rFont val="宋体"/>
        <family val="0"/>
      </rPr>
      <t>米</t>
    </r>
    <r>
      <rPr>
        <sz val="11"/>
        <rFont val="Times New Roman"/>
        <family val="1"/>
      </rPr>
      <t>,</t>
    </r>
    <r>
      <rPr>
        <sz val="11"/>
        <rFont val="宋体"/>
        <family val="0"/>
      </rPr>
      <t>建引水前池</t>
    </r>
    <r>
      <rPr>
        <sz val="11"/>
        <rFont val="Times New Roman"/>
        <family val="1"/>
      </rPr>
      <t>1</t>
    </r>
    <r>
      <rPr>
        <sz val="11"/>
        <rFont val="宋体"/>
        <family val="0"/>
      </rPr>
      <t>个，闸气联合井及泄水阀井</t>
    </r>
    <r>
      <rPr>
        <sz val="11"/>
        <rFont val="Times New Roman"/>
        <family val="1"/>
      </rPr>
      <t>14</t>
    </r>
    <r>
      <rPr>
        <sz val="11"/>
        <rFont val="宋体"/>
        <family val="0"/>
      </rPr>
      <t>个，管道附件购安</t>
    </r>
  </si>
  <si>
    <t>改建</t>
  </si>
  <si>
    <r>
      <t>解决下坪片区</t>
    </r>
    <r>
      <rPr>
        <sz val="11"/>
        <rFont val="Times New Roman"/>
        <family val="1"/>
      </rPr>
      <t>6</t>
    </r>
    <r>
      <rPr>
        <sz val="11"/>
        <rFont val="宋体"/>
        <family val="0"/>
      </rPr>
      <t>个村，</t>
    </r>
    <r>
      <rPr>
        <sz val="11"/>
        <rFont val="Times New Roman"/>
        <family val="1"/>
      </rPr>
      <t>8000</t>
    </r>
    <r>
      <rPr>
        <sz val="11"/>
        <rFont val="宋体"/>
        <family val="0"/>
      </rPr>
      <t>余口的人畜饮水安全问题，为区域各村群众生产生活条件改善和乡村振兴提供水利基础设施支撑</t>
    </r>
  </si>
  <si>
    <t>水利局</t>
  </si>
  <si>
    <t>风口至
凹里道路</t>
  </si>
  <si>
    <t>道路建设</t>
  </si>
  <si>
    <r>
      <t>全长</t>
    </r>
    <r>
      <rPr>
        <sz val="11"/>
        <rFont val="Times New Roman"/>
        <family val="1"/>
      </rPr>
      <t>4.5</t>
    </r>
    <r>
      <rPr>
        <sz val="11"/>
        <rFont val="宋体"/>
        <family val="0"/>
      </rPr>
      <t>公里，</t>
    </r>
    <r>
      <rPr>
        <sz val="11"/>
        <rFont val="Times New Roman"/>
        <family val="1"/>
      </rPr>
      <t>3.5</t>
    </r>
    <r>
      <rPr>
        <sz val="11"/>
        <rFont val="宋体"/>
        <family val="0"/>
      </rPr>
      <t>米宽</t>
    </r>
  </si>
  <si>
    <r>
      <t>圣人涧镇</t>
    </r>
    <r>
      <rPr>
        <sz val="11"/>
        <rFont val="Times New Roman"/>
        <family val="1"/>
      </rPr>
      <t xml:space="preserve">
</t>
    </r>
    <r>
      <rPr>
        <sz val="11"/>
        <rFont val="宋体"/>
        <family val="0"/>
      </rPr>
      <t>盘南村</t>
    </r>
  </si>
  <si>
    <t>盘南村饮水安全工程</t>
  </si>
  <si>
    <t>改造村级管网</t>
  </si>
  <si>
    <t>改造</t>
  </si>
  <si>
    <r>
      <t>解决</t>
    </r>
    <r>
      <rPr>
        <sz val="11"/>
        <rFont val="Times New Roman"/>
        <family val="1"/>
      </rPr>
      <t>525</t>
    </r>
    <r>
      <rPr>
        <sz val="11"/>
        <rFont val="宋体"/>
        <family val="0"/>
      </rPr>
      <t>人饮水安全巩固提升问题</t>
    </r>
  </si>
  <si>
    <r>
      <t>张店镇</t>
    </r>
    <r>
      <rPr>
        <sz val="11"/>
        <rFont val="Times New Roman"/>
        <family val="1"/>
      </rPr>
      <t xml:space="preserve">
</t>
    </r>
    <r>
      <rPr>
        <sz val="11"/>
        <rFont val="宋体"/>
        <family val="0"/>
      </rPr>
      <t>后滩村</t>
    </r>
  </si>
  <si>
    <t>后滩村供水保障工程</t>
  </si>
  <si>
    <t>村级管网改造</t>
  </si>
  <si>
    <r>
      <t>解决</t>
    </r>
    <r>
      <rPr>
        <sz val="11"/>
        <rFont val="Times New Roman"/>
        <family val="1"/>
      </rPr>
      <t>1300</t>
    </r>
    <r>
      <rPr>
        <sz val="11"/>
        <rFont val="宋体"/>
        <family val="0"/>
      </rPr>
      <t>人饮水安全巩固提升问题</t>
    </r>
  </si>
  <si>
    <r>
      <t>张村镇</t>
    </r>
    <r>
      <rPr>
        <sz val="11"/>
        <rFont val="Times New Roman"/>
        <family val="1"/>
      </rPr>
      <t xml:space="preserve">
</t>
    </r>
    <r>
      <rPr>
        <sz val="11"/>
        <rFont val="宋体"/>
        <family val="0"/>
      </rPr>
      <t>马咀村</t>
    </r>
  </si>
  <si>
    <t>马咀村供水保障工程</t>
  </si>
  <si>
    <r>
      <t>解决</t>
    </r>
    <r>
      <rPr>
        <sz val="11"/>
        <rFont val="Times New Roman"/>
        <family val="1"/>
      </rPr>
      <t>1568</t>
    </r>
    <r>
      <rPr>
        <sz val="11"/>
        <rFont val="宋体"/>
        <family val="0"/>
      </rPr>
      <t>人饮水安全巩固提升问题</t>
    </r>
  </si>
  <si>
    <r>
      <t>张村镇</t>
    </r>
    <r>
      <rPr>
        <sz val="11"/>
        <rFont val="Times New Roman"/>
        <family val="1"/>
      </rPr>
      <t xml:space="preserve">
</t>
    </r>
    <r>
      <rPr>
        <sz val="11"/>
        <rFont val="宋体"/>
        <family val="0"/>
      </rPr>
      <t>涧北村</t>
    </r>
  </si>
  <si>
    <t>人畜饮水工程</t>
  </si>
  <si>
    <t>村级管网改造、新建蓄水池、维修机井、更换设备等</t>
  </si>
  <si>
    <r>
      <t>解决</t>
    </r>
    <r>
      <rPr>
        <sz val="11"/>
        <rFont val="Times New Roman"/>
        <family val="1"/>
      </rPr>
      <t>1100</t>
    </r>
    <r>
      <rPr>
        <sz val="11"/>
        <rFont val="宋体"/>
        <family val="0"/>
      </rPr>
      <t>人饮水安全巩固提升问题</t>
    </r>
  </si>
  <si>
    <r>
      <t>圣人涧镇</t>
    </r>
    <r>
      <rPr>
        <sz val="11"/>
        <rFont val="Times New Roman"/>
        <family val="1"/>
      </rPr>
      <t xml:space="preserve">
</t>
    </r>
    <r>
      <rPr>
        <sz val="11"/>
        <rFont val="宋体"/>
        <family val="0"/>
      </rPr>
      <t>八政村</t>
    </r>
  </si>
  <si>
    <r>
      <t>八政村（浑河</t>
    </r>
    <r>
      <rPr>
        <sz val="11"/>
        <rFont val="Times New Roman"/>
        <family val="1"/>
      </rPr>
      <t>—</t>
    </r>
    <r>
      <rPr>
        <sz val="11"/>
        <rFont val="宋体"/>
        <family val="0"/>
      </rPr>
      <t>王沟</t>
    </r>
    <r>
      <rPr>
        <sz val="11"/>
        <rFont val="Times New Roman"/>
        <family val="1"/>
      </rPr>
      <t>)</t>
    </r>
    <r>
      <rPr>
        <sz val="11"/>
        <rFont val="宋体"/>
        <family val="0"/>
      </rPr>
      <t>饮水安全巩固提升工程</t>
    </r>
  </si>
  <si>
    <r>
      <t>购安</t>
    </r>
    <r>
      <rPr>
        <sz val="11"/>
        <rFont val="Times New Roman"/>
        <family val="1"/>
      </rPr>
      <t>3</t>
    </r>
    <r>
      <rPr>
        <sz val="11"/>
        <rFont val="宋体"/>
        <family val="0"/>
      </rPr>
      <t>寸</t>
    </r>
    <r>
      <rPr>
        <sz val="11"/>
        <rFont val="Times New Roman"/>
        <family val="1"/>
      </rPr>
      <t xml:space="preserve">1.0mpa </t>
    </r>
    <r>
      <rPr>
        <sz val="11"/>
        <rFont val="宋体"/>
        <family val="0"/>
      </rPr>
      <t>塑料管道</t>
    </r>
    <r>
      <rPr>
        <sz val="11"/>
        <rFont val="Times New Roman"/>
        <family val="1"/>
      </rPr>
      <t>5000</t>
    </r>
    <r>
      <rPr>
        <sz val="11"/>
        <rFont val="宋体"/>
        <family val="0"/>
      </rPr>
      <t>米；购安</t>
    </r>
    <r>
      <rPr>
        <sz val="11"/>
        <rFont val="Times New Roman"/>
        <family val="1"/>
      </rPr>
      <t>2</t>
    </r>
    <r>
      <rPr>
        <sz val="11"/>
        <rFont val="宋体"/>
        <family val="0"/>
      </rPr>
      <t>寸</t>
    </r>
    <r>
      <rPr>
        <sz val="11"/>
        <rFont val="Times New Roman"/>
        <family val="1"/>
      </rPr>
      <t xml:space="preserve">1.0mpa </t>
    </r>
    <r>
      <rPr>
        <sz val="11"/>
        <rFont val="宋体"/>
        <family val="0"/>
      </rPr>
      <t>塑料管道</t>
    </r>
    <r>
      <rPr>
        <sz val="11"/>
        <rFont val="Times New Roman"/>
        <family val="1"/>
      </rPr>
      <t>6000</t>
    </r>
    <r>
      <rPr>
        <sz val="11"/>
        <rFont val="宋体"/>
        <family val="0"/>
      </rPr>
      <t>米；购安</t>
    </r>
    <r>
      <rPr>
        <sz val="11"/>
        <rFont val="Times New Roman"/>
        <family val="1"/>
      </rPr>
      <t>1</t>
    </r>
    <r>
      <rPr>
        <sz val="11"/>
        <rFont val="宋体"/>
        <family val="0"/>
      </rPr>
      <t>寸</t>
    </r>
    <r>
      <rPr>
        <sz val="11"/>
        <rFont val="Times New Roman"/>
        <family val="1"/>
      </rPr>
      <t xml:space="preserve">1.0mpa </t>
    </r>
    <r>
      <rPr>
        <sz val="11"/>
        <rFont val="宋体"/>
        <family val="0"/>
      </rPr>
      <t>塑料管道</t>
    </r>
    <r>
      <rPr>
        <sz val="11"/>
        <rFont val="Times New Roman"/>
        <family val="1"/>
      </rPr>
      <t>9000</t>
    </r>
    <r>
      <rPr>
        <sz val="11"/>
        <rFont val="宋体"/>
        <family val="0"/>
      </rPr>
      <t>米；购安</t>
    </r>
    <r>
      <rPr>
        <sz val="11"/>
        <rFont val="Times New Roman"/>
        <family val="1"/>
      </rPr>
      <t>6</t>
    </r>
    <r>
      <rPr>
        <sz val="11"/>
        <rFont val="宋体"/>
        <family val="0"/>
      </rPr>
      <t>分</t>
    </r>
    <r>
      <rPr>
        <sz val="11"/>
        <rFont val="Times New Roman"/>
        <family val="1"/>
      </rPr>
      <t xml:space="preserve">1.0mpa </t>
    </r>
    <r>
      <rPr>
        <sz val="11"/>
        <rFont val="宋体"/>
        <family val="0"/>
      </rPr>
      <t>塑料管道</t>
    </r>
    <r>
      <rPr>
        <sz val="11"/>
        <rFont val="Times New Roman"/>
        <family val="1"/>
      </rPr>
      <t>4000</t>
    </r>
    <r>
      <rPr>
        <sz val="11"/>
        <rFont val="宋体"/>
        <family val="0"/>
      </rPr>
      <t>米；购安</t>
    </r>
    <r>
      <rPr>
        <sz val="11"/>
        <rFont val="Times New Roman"/>
        <family val="1"/>
      </rPr>
      <t>4</t>
    </r>
    <r>
      <rPr>
        <sz val="11"/>
        <rFont val="宋体"/>
        <family val="0"/>
      </rPr>
      <t>分</t>
    </r>
    <r>
      <rPr>
        <sz val="11"/>
        <rFont val="Times New Roman"/>
        <family val="1"/>
      </rPr>
      <t>1.25mpa</t>
    </r>
    <r>
      <rPr>
        <sz val="11"/>
        <rFont val="宋体"/>
        <family val="0"/>
      </rPr>
      <t>塑料管道</t>
    </r>
    <r>
      <rPr>
        <sz val="11"/>
        <rFont val="Times New Roman"/>
        <family val="1"/>
      </rPr>
      <t>46000</t>
    </r>
    <r>
      <rPr>
        <sz val="11"/>
        <rFont val="宋体"/>
        <family val="0"/>
      </rPr>
      <t>米；建集中表坑</t>
    </r>
    <r>
      <rPr>
        <sz val="11"/>
        <rFont val="Times New Roman"/>
        <family val="1"/>
      </rPr>
      <t>62</t>
    </r>
    <r>
      <rPr>
        <sz val="11"/>
        <rFont val="宋体"/>
        <family val="0"/>
      </rPr>
      <t>购安入户闸阀及智能水表</t>
    </r>
    <r>
      <rPr>
        <sz val="11"/>
        <rFont val="Times New Roman"/>
        <family val="1"/>
      </rPr>
      <t>226</t>
    </r>
    <r>
      <rPr>
        <sz val="11"/>
        <rFont val="宋体"/>
        <family val="0"/>
      </rPr>
      <t>套</t>
    </r>
  </si>
  <si>
    <r>
      <t>解决</t>
    </r>
    <r>
      <rPr>
        <sz val="11"/>
        <rFont val="Times New Roman"/>
        <family val="1"/>
      </rPr>
      <t>2</t>
    </r>
    <r>
      <rPr>
        <sz val="11"/>
        <rFont val="宋体"/>
        <family val="0"/>
      </rPr>
      <t>个自然村</t>
    </r>
    <r>
      <rPr>
        <sz val="11"/>
        <rFont val="Times New Roman"/>
        <family val="1"/>
      </rPr>
      <t>212</t>
    </r>
    <r>
      <rPr>
        <sz val="11"/>
        <rFont val="宋体"/>
        <family val="0"/>
      </rPr>
      <t>户，</t>
    </r>
    <r>
      <rPr>
        <sz val="11"/>
        <rFont val="Times New Roman"/>
        <family val="1"/>
      </rPr>
      <t>505</t>
    </r>
    <r>
      <rPr>
        <sz val="11"/>
        <rFont val="宋体"/>
        <family val="0"/>
      </rPr>
      <t>人的吃水问题</t>
    </r>
  </si>
  <si>
    <t>盘南村应急水源工程</t>
  </si>
  <si>
    <t>打井一眼及蓄水池</t>
  </si>
  <si>
    <r>
      <t>解决</t>
    </r>
    <r>
      <rPr>
        <sz val="11"/>
        <rFont val="Times New Roman"/>
        <family val="1"/>
      </rPr>
      <t>475</t>
    </r>
    <r>
      <rPr>
        <sz val="11"/>
        <rFont val="宋体"/>
        <family val="0"/>
      </rPr>
      <t>人饮水安全巩固提升问题</t>
    </r>
  </si>
  <si>
    <t>饮水安全维修养护工程</t>
  </si>
  <si>
    <t>对全县饮水安全工程进行维修养护</t>
  </si>
  <si>
    <t>保障全县群众饮水安全</t>
  </si>
  <si>
    <t>马坪村</t>
  </si>
  <si>
    <t>花椒基地配套道路硬化工程</t>
  </si>
  <si>
    <r>
      <t>积极推进村集体</t>
    </r>
    <r>
      <rPr>
        <sz val="11"/>
        <rFont val="Times New Roman"/>
        <family val="1"/>
      </rPr>
      <t>150</t>
    </r>
    <r>
      <rPr>
        <sz val="11"/>
        <rFont val="宋体"/>
        <family val="0"/>
      </rPr>
      <t>亩花椒基地建设，硬化田间机耕道路</t>
    </r>
    <r>
      <rPr>
        <sz val="11"/>
        <rFont val="Times New Roman"/>
        <family val="1"/>
      </rPr>
      <t>2</t>
    </r>
    <r>
      <rPr>
        <sz val="11"/>
        <rFont val="宋体"/>
        <family val="0"/>
      </rPr>
      <t>公里（宽</t>
    </r>
    <r>
      <rPr>
        <sz val="11"/>
        <rFont val="Times New Roman"/>
        <family val="1"/>
      </rPr>
      <t>3</t>
    </r>
    <r>
      <rPr>
        <sz val="11"/>
        <rFont val="宋体"/>
        <family val="0"/>
      </rPr>
      <t>米，厚</t>
    </r>
    <r>
      <rPr>
        <sz val="11"/>
        <rFont val="Times New Roman"/>
        <family val="1"/>
      </rPr>
      <t>16</t>
    </r>
    <r>
      <rPr>
        <sz val="11"/>
        <rFont val="宋体"/>
        <family val="0"/>
      </rPr>
      <t>公分）</t>
    </r>
  </si>
  <si>
    <t>推进特色产业发展，方便农产品运输</t>
  </si>
  <si>
    <r>
      <t>圣人涧镇</t>
    </r>
    <r>
      <rPr>
        <sz val="11"/>
        <rFont val="Times New Roman"/>
        <family val="1"/>
      </rPr>
      <t xml:space="preserve">
</t>
    </r>
    <r>
      <rPr>
        <sz val="11"/>
        <rFont val="宋体"/>
        <family val="0"/>
      </rPr>
      <t>寺坪村</t>
    </r>
  </si>
  <si>
    <t>饮水提升工程</t>
  </si>
  <si>
    <r>
      <t>机井</t>
    </r>
    <r>
      <rPr>
        <sz val="11"/>
        <rFont val="Times New Roman"/>
        <family val="1"/>
      </rPr>
      <t>116</t>
    </r>
    <r>
      <rPr>
        <sz val="11"/>
        <rFont val="宋体"/>
        <family val="0"/>
      </rPr>
      <t>米，</t>
    </r>
    <r>
      <rPr>
        <sz val="11"/>
        <rFont val="Times New Roman"/>
        <family val="1"/>
      </rPr>
      <t>4</t>
    </r>
    <r>
      <rPr>
        <sz val="11"/>
        <rFont val="宋体"/>
        <family val="0"/>
      </rPr>
      <t>寸铁管</t>
    </r>
    <r>
      <rPr>
        <sz val="11"/>
        <rFont val="Times New Roman"/>
        <family val="1"/>
      </rPr>
      <t>100</t>
    </r>
    <r>
      <rPr>
        <sz val="11"/>
        <rFont val="宋体"/>
        <family val="0"/>
      </rPr>
      <t>米，电缆（三芯钢线）</t>
    </r>
    <r>
      <rPr>
        <sz val="11"/>
        <rFont val="Times New Roman"/>
        <family val="1"/>
      </rPr>
      <t>125</t>
    </r>
    <r>
      <rPr>
        <sz val="11"/>
        <rFont val="宋体"/>
        <family val="0"/>
      </rPr>
      <t>米，电井、水泵、配电柜、配电房等；新建</t>
    </r>
    <r>
      <rPr>
        <sz val="11"/>
        <rFont val="Times New Roman"/>
        <family val="1"/>
      </rPr>
      <t>200</t>
    </r>
    <r>
      <rPr>
        <sz val="11"/>
        <rFont val="宋体"/>
        <family val="0"/>
      </rPr>
      <t>方蓄水池一座及配套管件</t>
    </r>
  </si>
  <si>
    <r>
      <t>解决</t>
    </r>
    <r>
      <rPr>
        <sz val="11"/>
        <rFont val="Times New Roman"/>
        <family val="1"/>
      </rPr>
      <t>54</t>
    </r>
    <r>
      <rPr>
        <sz val="11"/>
        <rFont val="宋体"/>
        <family val="0"/>
      </rPr>
      <t>户</t>
    </r>
    <r>
      <rPr>
        <sz val="11"/>
        <rFont val="Times New Roman"/>
        <family val="1"/>
      </rPr>
      <t>148</t>
    </r>
    <r>
      <rPr>
        <sz val="11"/>
        <rFont val="宋体"/>
        <family val="0"/>
      </rPr>
      <t>人饮水安全巩固提升问题</t>
    </r>
  </si>
  <si>
    <t>饮水安全巩固提升工程</t>
  </si>
  <si>
    <t>村级管网改造、饮水维修等</t>
  </si>
  <si>
    <t>解决群众饮水安全问题</t>
  </si>
  <si>
    <t>饮水安全维修养护</t>
  </si>
  <si>
    <t>上村</t>
  </si>
  <si>
    <t>铺设管道、新建表房、安装水表等</t>
  </si>
  <si>
    <r>
      <t>解决</t>
    </r>
    <r>
      <rPr>
        <sz val="11"/>
        <rFont val="Times New Roman"/>
        <family val="1"/>
      </rPr>
      <t>414</t>
    </r>
    <r>
      <rPr>
        <sz val="11"/>
        <rFont val="宋体"/>
        <family val="0"/>
      </rPr>
      <t>户，</t>
    </r>
    <r>
      <rPr>
        <sz val="11"/>
        <rFont val="Times New Roman"/>
        <family val="1"/>
      </rPr>
      <t>1593</t>
    </r>
    <r>
      <rPr>
        <sz val="11"/>
        <rFont val="宋体"/>
        <family val="0"/>
      </rPr>
      <t>口人饮水安全巩固提升问题</t>
    </r>
  </si>
  <si>
    <t>八政村</t>
  </si>
  <si>
    <t>村级管网改造工程</t>
  </si>
  <si>
    <r>
      <t>1.</t>
    </r>
    <r>
      <rPr>
        <sz val="11"/>
        <rFont val="宋体"/>
        <family val="0"/>
      </rPr>
      <t>铺设</t>
    </r>
    <r>
      <rPr>
        <sz val="11"/>
        <rFont val="Times New Roman"/>
        <family val="1"/>
      </rPr>
      <t>de100</t>
    </r>
    <r>
      <rPr>
        <sz val="11"/>
        <rFont val="宋体"/>
        <family val="0"/>
      </rPr>
      <t>级</t>
    </r>
    <r>
      <rPr>
        <sz val="11"/>
        <rFont val="Times New Roman"/>
        <family val="1"/>
      </rPr>
      <t>90PE</t>
    </r>
    <r>
      <rPr>
        <sz val="11"/>
        <rFont val="宋体"/>
        <family val="0"/>
      </rPr>
      <t>塑料管</t>
    </r>
    <r>
      <rPr>
        <sz val="11"/>
        <rFont val="Times New Roman"/>
        <family val="1"/>
      </rPr>
      <t>2900</t>
    </r>
    <r>
      <rPr>
        <sz val="11"/>
        <rFont val="宋体"/>
        <family val="0"/>
      </rPr>
      <t>米及管路附件；</t>
    </r>
    <r>
      <rPr>
        <sz val="11"/>
        <rFont val="Times New Roman"/>
        <family val="1"/>
      </rPr>
      <t>2.</t>
    </r>
    <r>
      <rPr>
        <sz val="11"/>
        <rFont val="宋体"/>
        <family val="0"/>
      </rPr>
      <t>管路安装</t>
    </r>
    <r>
      <rPr>
        <sz val="11"/>
        <rFont val="Times New Roman"/>
        <family val="1"/>
      </rPr>
      <t>3</t>
    </r>
    <r>
      <rPr>
        <sz val="11"/>
        <rFont val="宋体"/>
        <family val="0"/>
      </rPr>
      <t>寸闸阀</t>
    </r>
    <r>
      <rPr>
        <sz val="11"/>
        <rFont val="Times New Roman"/>
        <family val="1"/>
      </rPr>
      <t>1</t>
    </r>
    <r>
      <rPr>
        <sz val="11"/>
        <rFont val="宋体"/>
        <family val="0"/>
      </rPr>
      <t>台，</t>
    </r>
    <r>
      <rPr>
        <sz val="11"/>
        <rFont val="Times New Roman"/>
        <family val="1"/>
      </rPr>
      <t>3</t>
    </r>
    <r>
      <rPr>
        <sz val="11"/>
        <rFont val="宋体"/>
        <family val="0"/>
      </rPr>
      <t>寸水表</t>
    </r>
    <r>
      <rPr>
        <sz val="11"/>
        <rFont val="Times New Roman"/>
        <family val="1"/>
      </rPr>
      <t>1</t>
    </r>
    <r>
      <rPr>
        <sz val="11"/>
        <rFont val="宋体"/>
        <family val="0"/>
      </rPr>
      <t>块，</t>
    </r>
    <r>
      <rPr>
        <sz val="11"/>
        <rFont val="Times New Roman"/>
        <family val="1"/>
      </rPr>
      <t>2</t>
    </r>
    <r>
      <rPr>
        <sz val="11"/>
        <rFont val="宋体"/>
        <family val="0"/>
      </rPr>
      <t>寸闸阀</t>
    </r>
    <r>
      <rPr>
        <sz val="11"/>
        <rFont val="Times New Roman"/>
        <family val="1"/>
      </rPr>
      <t>1</t>
    </r>
    <r>
      <rPr>
        <sz val="11"/>
        <rFont val="宋体"/>
        <family val="0"/>
      </rPr>
      <t>台，</t>
    </r>
    <r>
      <rPr>
        <sz val="11"/>
        <rFont val="Times New Roman"/>
        <family val="1"/>
      </rPr>
      <t>2</t>
    </r>
    <r>
      <rPr>
        <sz val="11"/>
        <rFont val="宋体"/>
        <family val="0"/>
      </rPr>
      <t>寸水表</t>
    </r>
    <r>
      <rPr>
        <sz val="11"/>
        <rFont val="Times New Roman"/>
        <family val="1"/>
      </rPr>
      <t>1</t>
    </r>
    <r>
      <rPr>
        <sz val="11"/>
        <rFont val="宋体"/>
        <family val="0"/>
      </rPr>
      <t>块，</t>
    </r>
    <r>
      <rPr>
        <sz val="11"/>
        <rFont val="Times New Roman"/>
        <family val="1"/>
      </rPr>
      <t>1</t>
    </r>
    <r>
      <rPr>
        <sz val="11"/>
        <rFont val="宋体"/>
        <family val="0"/>
      </rPr>
      <t>寸闸阀</t>
    </r>
    <r>
      <rPr>
        <sz val="11"/>
        <rFont val="Times New Roman"/>
        <family val="1"/>
      </rPr>
      <t>2</t>
    </r>
    <r>
      <rPr>
        <sz val="11"/>
        <rFont val="宋体"/>
        <family val="0"/>
      </rPr>
      <t>台，</t>
    </r>
    <r>
      <rPr>
        <sz val="11"/>
        <rFont val="Times New Roman"/>
        <family val="1"/>
      </rPr>
      <t>1</t>
    </r>
    <r>
      <rPr>
        <sz val="11"/>
        <rFont val="宋体"/>
        <family val="0"/>
      </rPr>
      <t>寸水表</t>
    </r>
    <r>
      <rPr>
        <sz val="11"/>
        <rFont val="Times New Roman"/>
        <family val="1"/>
      </rPr>
      <t>2</t>
    </r>
    <r>
      <rPr>
        <sz val="11"/>
        <rFont val="宋体"/>
        <family val="0"/>
      </rPr>
      <t>个等</t>
    </r>
  </si>
  <si>
    <r>
      <t>解决</t>
    </r>
    <r>
      <rPr>
        <sz val="11"/>
        <rFont val="Times New Roman"/>
        <family val="1"/>
      </rPr>
      <t>168</t>
    </r>
    <r>
      <rPr>
        <sz val="11"/>
        <rFont val="宋体"/>
        <family val="0"/>
      </rPr>
      <t>户，</t>
    </r>
    <r>
      <rPr>
        <sz val="11"/>
        <rFont val="Times New Roman"/>
        <family val="1"/>
      </rPr>
      <t>438</t>
    </r>
    <r>
      <rPr>
        <sz val="11"/>
        <rFont val="宋体"/>
        <family val="0"/>
      </rPr>
      <t>口人饮水安全巩固提升问题</t>
    </r>
  </si>
  <si>
    <t>张店村至
古城村</t>
  </si>
  <si>
    <t>道路改造工程</t>
  </si>
  <si>
    <r>
      <t>硬化道路长</t>
    </r>
    <r>
      <rPr>
        <sz val="11"/>
        <rFont val="Times New Roman"/>
        <family val="1"/>
      </rPr>
      <t>1520</t>
    </r>
    <r>
      <rPr>
        <sz val="11"/>
        <rFont val="宋体"/>
        <family val="0"/>
      </rPr>
      <t>米，宽</t>
    </r>
    <r>
      <rPr>
        <sz val="11"/>
        <rFont val="Times New Roman"/>
        <family val="1"/>
      </rPr>
      <t>5</t>
    </r>
    <r>
      <rPr>
        <sz val="11"/>
        <rFont val="宋体"/>
        <family val="0"/>
      </rPr>
      <t>米</t>
    </r>
  </si>
  <si>
    <t>改善出行条件，发展乡村旅游，促进经济发展</t>
  </si>
  <si>
    <t>洪池镇</t>
  </si>
  <si>
    <t>岳村</t>
  </si>
  <si>
    <t>粮食烘干场地建设项目</t>
  </si>
  <si>
    <r>
      <t>硬化路面</t>
    </r>
    <r>
      <rPr>
        <sz val="11"/>
        <rFont val="Times New Roman"/>
        <family val="1"/>
      </rPr>
      <t>1000</t>
    </r>
    <r>
      <rPr>
        <sz val="11"/>
        <rFont val="宋体"/>
        <family val="0"/>
      </rPr>
      <t>平方米，硬化场地</t>
    </r>
    <r>
      <rPr>
        <sz val="11"/>
        <rFont val="Times New Roman"/>
        <family val="1"/>
      </rPr>
      <t>2000</t>
    </r>
    <r>
      <rPr>
        <sz val="11"/>
        <rFont val="宋体"/>
        <family val="0"/>
      </rPr>
      <t>平方米，绿化</t>
    </r>
    <r>
      <rPr>
        <sz val="11"/>
        <rFont val="Times New Roman"/>
        <family val="1"/>
      </rPr>
      <t>100</t>
    </r>
    <r>
      <rPr>
        <sz val="11"/>
        <rFont val="宋体"/>
        <family val="0"/>
      </rPr>
      <t>平米，</t>
    </r>
    <r>
      <rPr>
        <sz val="11"/>
        <rFont val="Times New Roman"/>
        <family val="1"/>
      </rPr>
      <t>300</t>
    </r>
    <r>
      <rPr>
        <sz val="11"/>
        <rFont val="宋体"/>
        <family val="0"/>
      </rPr>
      <t>吨专业烘干机一台，烘干棚</t>
    </r>
    <r>
      <rPr>
        <sz val="11"/>
        <rFont val="Times New Roman"/>
        <family val="1"/>
      </rPr>
      <t>1800</t>
    </r>
    <r>
      <rPr>
        <sz val="11"/>
        <rFont val="宋体"/>
        <family val="0"/>
      </rPr>
      <t>平方米，地磅一个，管理室</t>
    </r>
    <r>
      <rPr>
        <sz val="11"/>
        <rFont val="Times New Roman"/>
        <family val="1"/>
      </rPr>
      <t>120</t>
    </r>
    <r>
      <rPr>
        <sz val="11"/>
        <rFont val="宋体"/>
        <family val="0"/>
      </rPr>
      <t>平米，转运车辆一台，皮带输送机一台，装载机一台，</t>
    </r>
    <r>
      <rPr>
        <sz val="11"/>
        <rFont val="Times New Roman"/>
        <family val="1"/>
      </rPr>
      <t>400</t>
    </r>
    <r>
      <rPr>
        <sz val="11"/>
        <rFont val="宋体"/>
        <family val="0"/>
      </rPr>
      <t>变压器一台，附属电力设施等。</t>
    </r>
  </si>
  <si>
    <t>常乐镇</t>
  </si>
  <si>
    <t>下卓村</t>
  </si>
  <si>
    <t>山楂食品加工厂项目</t>
  </si>
  <si>
    <r>
      <t>加工车间</t>
    </r>
    <r>
      <rPr>
        <sz val="11"/>
        <rFont val="Times New Roman"/>
        <family val="1"/>
      </rPr>
      <t>120</t>
    </r>
    <r>
      <rPr>
        <sz val="11"/>
        <rFont val="宋体"/>
        <family val="0"/>
      </rPr>
      <t>平方米，包装车间</t>
    </r>
    <r>
      <rPr>
        <sz val="11"/>
        <rFont val="Times New Roman"/>
        <family val="1"/>
      </rPr>
      <t>180</t>
    </r>
    <r>
      <rPr>
        <sz val="11"/>
        <rFont val="宋体"/>
        <family val="0"/>
      </rPr>
      <t>平方米，库房</t>
    </r>
    <r>
      <rPr>
        <sz val="11"/>
        <rFont val="Times New Roman"/>
        <family val="1"/>
      </rPr>
      <t>133</t>
    </r>
    <r>
      <rPr>
        <sz val="11"/>
        <rFont val="宋体"/>
        <family val="0"/>
      </rPr>
      <t>平方米，加工机器</t>
    </r>
    <r>
      <rPr>
        <sz val="11"/>
        <rFont val="Times New Roman"/>
        <family val="1"/>
      </rPr>
      <t>1</t>
    </r>
    <r>
      <rPr>
        <sz val="11"/>
        <rFont val="宋体"/>
        <family val="0"/>
      </rPr>
      <t>套，硬化场地</t>
    </r>
    <r>
      <rPr>
        <sz val="11"/>
        <rFont val="Times New Roman"/>
        <family val="1"/>
      </rPr>
      <t>360</t>
    </r>
    <r>
      <rPr>
        <sz val="11"/>
        <rFont val="宋体"/>
        <family val="0"/>
      </rPr>
      <t>平方米、硬化进厂道路</t>
    </r>
    <r>
      <rPr>
        <sz val="11"/>
        <rFont val="Times New Roman"/>
        <family val="1"/>
      </rPr>
      <t>350</t>
    </r>
    <r>
      <rPr>
        <sz val="11"/>
        <rFont val="宋体"/>
        <family val="0"/>
      </rPr>
      <t>平方米，砌院墙</t>
    </r>
    <r>
      <rPr>
        <sz val="11"/>
        <rFont val="Times New Roman"/>
        <family val="1"/>
      </rPr>
      <t>70</t>
    </r>
    <r>
      <rPr>
        <sz val="11"/>
        <rFont val="宋体"/>
        <family val="0"/>
      </rPr>
      <t>米，水电等配套设施。</t>
    </r>
  </si>
  <si>
    <t>部官镇</t>
  </si>
  <si>
    <t>东祁村</t>
  </si>
  <si>
    <t>旅游民宿建设项目</t>
  </si>
  <si>
    <r>
      <t>东祁村与周仓文化园相依，旧房屋提升建设属于旧房改造项目，利用收回的</t>
    </r>
    <r>
      <rPr>
        <sz val="11"/>
        <rFont val="Times New Roman"/>
        <family val="1"/>
      </rPr>
      <t>5</t>
    </r>
    <r>
      <rPr>
        <sz val="11"/>
        <rFont val="宋体"/>
        <family val="0"/>
      </rPr>
      <t>间闲置房屋以及周围建设用地对其进行升级改造，占地</t>
    </r>
    <r>
      <rPr>
        <sz val="11"/>
        <rFont val="Times New Roman"/>
        <family val="1"/>
      </rPr>
      <t>2</t>
    </r>
    <r>
      <rPr>
        <sz val="11"/>
        <rFont val="宋体"/>
        <family val="0"/>
      </rPr>
      <t>亩，约</t>
    </r>
    <r>
      <rPr>
        <sz val="11"/>
        <rFont val="Times New Roman"/>
        <family val="1"/>
      </rPr>
      <t>1300</t>
    </r>
    <r>
      <rPr>
        <sz val="11"/>
        <rFont val="宋体"/>
        <family val="0"/>
      </rPr>
      <t>㎡，主房有</t>
    </r>
    <r>
      <rPr>
        <sz val="11"/>
        <rFont val="Times New Roman"/>
        <family val="1"/>
      </rPr>
      <t>5</t>
    </r>
    <r>
      <rPr>
        <sz val="11"/>
        <rFont val="宋体"/>
        <family val="0"/>
      </rPr>
      <t>间旧房，外加新建的长廊，水帘，草坪以及娱乐场所，打造吃住一体的特色民俗。</t>
    </r>
  </si>
  <si>
    <t>农田水利</t>
  </si>
  <si>
    <t>常乐垣灌区续建配套与节水改造项目（平陆县常乐垣灌区改扩建工程一级站续建工程）</t>
  </si>
  <si>
    <r>
      <t>拆除老泵车，新建泵车</t>
    </r>
    <r>
      <rPr>
        <sz val="11"/>
        <rFont val="Times New Roman"/>
        <family val="1"/>
      </rPr>
      <t>2</t>
    </r>
    <r>
      <rPr>
        <sz val="11"/>
        <rFont val="宋体"/>
        <family val="0"/>
      </rPr>
      <t>台，安装</t>
    </r>
    <r>
      <rPr>
        <sz val="11"/>
        <rFont val="Times New Roman"/>
        <family val="1"/>
      </rPr>
      <t>4</t>
    </r>
    <r>
      <rPr>
        <sz val="11"/>
        <rFont val="宋体"/>
        <family val="0"/>
      </rPr>
      <t>台机组</t>
    </r>
  </si>
  <si>
    <t>对一级站老泵车进行改造</t>
  </si>
  <si>
    <t>常乐垣灌区续建配套与节水改造项目</t>
  </si>
  <si>
    <r>
      <t>渠首工程改造</t>
    </r>
    <r>
      <rPr>
        <sz val="11"/>
        <rFont val="Times New Roman"/>
        <family val="1"/>
      </rPr>
      <t>2</t>
    </r>
    <r>
      <rPr>
        <sz val="11"/>
        <rFont val="宋体"/>
        <family val="0"/>
      </rPr>
      <t>座，渠（沟</t>
    </r>
    <r>
      <rPr>
        <sz val="11"/>
        <rFont val="Times New Roman"/>
        <family val="1"/>
      </rPr>
      <t>)</t>
    </r>
    <r>
      <rPr>
        <sz val="11"/>
        <rFont val="宋体"/>
        <family val="0"/>
      </rPr>
      <t>道工程改造</t>
    </r>
    <r>
      <rPr>
        <sz val="11"/>
        <rFont val="Times New Roman"/>
        <family val="1"/>
      </rPr>
      <t>4.37km,</t>
    </r>
    <r>
      <rPr>
        <sz val="11"/>
        <rFont val="宋体"/>
        <family val="0"/>
      </rPr>
      <t>渠系建筑物改造</t>
    </r>
    <r>
      <rPr>
        <sz val="11"/>
        <rFont val="Times New Roman"/>
        <family val="1"/>
      </rPr>
      <t>42</t>
    </r>
    <r>
      <rPr>
        <sz val="11"/>
        <rFont val="宋体"/>
        <family val="0"/>
      </rPr>
      <t>座、工程管护设施</t>
    </r>
    <r>
      <rPr>
        <sz val="11"/>
        <rFont val="Times New Roman"/>
        <family val="1"/>
      </rPr>
      <t>2</t>
    </r>
    <r>
      <rPr>
        <sz val="11"/>
        <rFont val="宋体"/>
        <family val="0"/>
      </rPr>
      <t>处、计量设施</t>
    </r>
    <r>
      <rPr>
        <sz val="11"/>
        <rFont val="Times New Roman"/>
        <family val="1"/>
      </rPr>
      <t>3</t>
    </r>
    <r>
      <rPr>
        <sz val="11"/>
        <rFont val="宋体"/>
        <family val="0"/>
      </rPr>
      <t>处</t>
    </r>
  </si>
  <si>
    <r>
      <t>本次工程改善常乐垣灌溉面积</t>
    </r>
    <r>
      <rPr>
        <sz val="11"/>
        <rFont val="Times New Roman"/>
        <family val="1"/>
      </rPr>
      <t>3.134</t>
    </r>
    <r>
      <rPr>
        <sz val="11"/>
        <rFont val="宋体"/>
        <family val="0"/>
      </rPr>
      <t>万亩，新增灌溉面积</t>
    </r>
    <r>
      <rPr>
        <sz val="11"/>
        <rFont val="Times New Roman"/>
        <family val="1"/>
      </rPr>
      <t>2.11</t>
    </r>
    <r>
      <rPr>
        <sz val="11"/>
        <rFont val="宋体"/>
        <family val="0"/>
      </rPr>
      <t>万亩，改善面积渠系水利用系数由原来的的</t>
    </r>
    <r>
      <rPr>
        <sz val="11"/>
        <rFont val="Times New Roman"/>
        <family val="1"/>
      </rPr>
      <t>0.7</t>
    </r>
    <r>
      <rPr>
        <sz val="11"/>
        <rFont val="宋体"/>
        <family val="0"/>
      </rPr>
      <t>提高至</t>
    </r>
    <r>
      <rPr>
        <sz val="11"/>
        <rFont val="Times New Roman"/>
        <family val="1"/>
      </rPr>
      <t>0.85</t>
    </r>
    <r>
      <rPr>
        <sz val="11"/>
        <rFont val="宋体"/>
        <family val="0"/>
      </rPr>
      <t>，年节约水量</t>
    </r>
    <r>
      <rPr>
        <sz val="11"/>
        <rFont val="Times New Roman"/>
        <family val="1"/>
      </rPr>
      <t>62.68</t>
    </r>
    <r>
      <rPr>
        <sz val="11"/>
        <rFont val="宋体"/>
        <family val="0"/>
      </rPr>
      <t>万</t>
    </r>
    <r>
      <rPr>
        <sz val="11"/>
        <rFont val="Times New Roman"/>
        <family val="1"/>
      </rPr>
      <t>m³</t>
    </r>
  </si>
  <si>
    <r>
      <t>平陆县</t>
    </r>
    <r>
      <rPr>
        <sz val="11"/>
        <rFont val="Times New Roman"/>
        <family val="1"/>
      </rPr>
      <t>2022</t>
    </r>
    <r>
      <rPr>
        <sz val="11"/>
        <rFont val="宋体"/>
        <family val="0"/>
      </rPr>
      <t>年坡耕地水土流失综合治理工程</t>
    </r>
  </si>
  <si>
    <r>
      <t>坡改梯</t>
    </r>
    <r>
      <rPr>
        <sz val="11"/>
        <rFont val="Times New Roman"/>
        <family val="1"/>
      </rPr>
      <t>3000</t>
    </r>
    <r>
      <rPr>
        <sz val="11"/>
        <rFont val="宋体"/>
        <family val="0"/>
      </rPr>
      <t>亩，因地制宜配套田间生产道路等措施</t>
    </r>
  </si>
  <si>
    <r>
      <t>改造坡耕地</t>
    </r>
    <r>
      <rPr>
        <sz val="11"/>
        <rFont val="Times New Roman"/>
        <family val="1"/>
      </rPr>
      <t>3000</t>
    </r>
    <r>
      <rPr>
        <sz val="11"/>
        <rFont val="宋体"/>
        <family val="0"/>
      </rPr>
      <t>米，改造生产道路</t>
    </r>
    <r>
      <rPr>
        <sz val="11"/>
        <rFont val="Times New Roman"/>
        <family val="1"/>
      </rPr>
      <t>3.18</t>
    </r>
    <r>
      <rPr>
        <sz val="11"/>
        <rFont val="宋体"/>
        <family val="0"/>
      </rPr>
      <t>公里</t>
    </r>
  </si>
  <si>
    <t>东中村</t>
  </si>
  <si>
    <t>饮水安全工程</t>
  </si>
  <si>
    <r>
      <t>新建</t>
    </r>
    <r>
      <rPr>
        <sz val="11"/>
        <rFont val="Times New Roman"/>
        <family val="1"/>
      </rPr>
      <t>300m3</t>
    </r>
    <r>
      <rPr>
        <sz val="11"/>
        <rFont val="宋体"/>
        <family val="0"/>
      </rPr>
      <t>水池一座，挖填管槽</t>
    </r>
    <r>
      <rPr>
        <sz val="11"/>
        <rFont val="Times New Roman"/>
        <family val="1"/>
      </rPr>
      <t>6500</t>
    </r>
    <r>
      <rPr>
        <sz val="11"/>
        <rFont val="宋体"/>
        <family val="0"/>
      </rPr>
      <t>米，铺设管道</t>
    </r>
    <r>
      <rPr>
        <sz val="11"/>
        <rFont val="Times New Roman"/>
        <family val="1"/>
      </rPr>
      <t>6500</t>
    </r>
    <r>
      <rPr>
        <sz val="11"/>
        <rFont val="宋体"/>
        <family val="0"/>
      </rPr>
      <t>米，以及附属设施配套等</t>
    </r>
  </si>
  <si>
    <r>
      <t>有效提升东中村</t>
    </r>
    <r>
      <rPr>
        <sz val="11"/>
        <rFont val="Times New Roman"/>
        <family val="1"/>
      </rPr>
      <t>300</t>
    </r>
    <r>
      <rPr>
        <sz val="11"/>
        <rFont val="宋体"/>
        <family val="0"/>
      </rPr>
      <t>口人的饮水质量，扩大水浇地面积，改善人居环境，</t>
    </r>
  </si>
  <si>
    <t>人居环境整治</t>
  </si>
  <si>
    <t>东太村</t>
  </si>
  <si>
    <t>绿化亮化提升工程</t>
  </si>
  <si>
    <t>通村主干道绿化、亮化、美化</t>
  </si>
  <si>
    <t>扩建</t>
  </si>
  <si>
    <t>提升人居环境，改善村容村貌，净化村民生活环境</t>
  </si>
  <si>
    <t>计都村</t>
  </si>
  <si>
    <t>污水管网改造项目</t>
  </si>
  <si>
    <t>通村主干道修缮及污水管网铺设等</t>
  </si>
  <si>
    <t>林业局</t>
  </si>
  <si>
    <t>村庄绿化项目</t>
  </si>
  <si>
    <t>栽植各种绿化苗木</t>
  </si>
  <si>
    <t>促进村容村貌改变，提升村庄绿化水平</t>
  </si>
  <si>
    <t>四、</t>
  </si>
  <si>
    <t>易地搬迁后扶</t>
  </si>
  <si>
    <t>乡村振兴局</t>
  </si>
  <si>
    <t>易地搬迁点公益岗补助</t>
  </si>
  <si>
    <r>
      <t>申请公益岗</t>
    </r>
    <r>
      <rPr>
        <sz val="11"/>
        <rFont val="Times New Roman"/>
        <family val="1"/>
      </rPr>
      <t>50</t>
    </r>
    <r>
      <rPr>
        <sz val="11"/>
        <rFont val="宋体"/>
        <family val="0"/>
      </rPr>
      <t>人，每人</t>
    </r>
    <r>
      <rPr>
        <sz val="11"/>
        <rFont val="Times New Roman"/>
        <family val="1"/>
      </rPr>
      <t>815</t>
    </r>
    <r>
      <rPr>
        <sz val="11"/>
        <rFont val="宋体"/>
        <family val="0"/>
      </rPr>
      <t>元</t>
    </r>
  </si>
  <si>
    <t>增加务工岗位，增加收入</t>
  </si>
  <si>
    <t>五、</t>
  </si>
  <si>
    <t>巩固三保障成果</t>
  </si>
  <si>
    <t>教育</t>
  </si>
  <si>
    <r>
      <t>2022-2023</t>
    </r>
    <r>
      <rPr>
        <sz val="11"/>
        <rFont val="宋体"/>
        <family val="0"/>
      </rPr>
      <t>雨露计划补助</t>
    </r>
  </si>
  <si>
    <r>
      <t>补助学生</t>
    </r>
    <r>
      <rPr>
        <sz val="11"/>
        <rFont val="Times New Roman"/>
        <family val="1"/>
      </rPr>
      <t>800</t>
    </r>
    <r>
      <rPr>
        <sz val="11"/>
        <rFont val="宋体"/>
        <family val="0"/>
      </rPr>
      <t>余人，补助标准每人</t>
    </r>
    <r>
      <rPr>
        <sz val="11"/>
        <rFont val="Times New Roman"/>
        <family val="1"/>
      </rPr>
      <t>3000</t>
    </r>
    <r>
      <rPr>
        <sz val="11"/>
        <rFont val="宋体"/>
        <family val="0"/>
      </rPr>
      <t>元</t>
    </r>
  </si>
  <si>
    <t>减少脱贫户教育支出</t>
  </si>
  <si>
    <t>农技人员能力提升</t>
  </si>
  <si>
    <r>
      <t>培训农技人员</t>
    </r>
    <r>
      <rPr>
        <sz val="11"/>
        <rFont val="Times New Roman"/>
        <family val="1"/>
      </rPr>
      <t>35</t>
    </r>
    <r>
      <rPr>
        <sz val="11"/>
        <rFont val="宋体"/>
        <family val="0"/>
      </rPr>
      <t>人</t>
    </r>
  </si>
  <si>
    <t>提升农技人员素质</t>
  </si>
  <si>
    <t>六、</t>
  </si>
  <si>
    <t>其他</t>
  </si>
  <si>
    <t>示范创建</t>
  </si>
  <si>
    <t>龙源村</t>
  </si>
  <si>
    <t>乡村振兴示范村创建</t>
  </si>
  <si>
    <t>省级乡村振兴示范村</t>
  </si>
  <si>
    <t>深化示范创建，持续提升打造</t>
  </si>
  <si>
    <t>西太村</t>
  </si>
  <si>
    <t>部官镇西太村樱桃产业示范基地</t>
  </si>
  <si>
    <r>
      <t>大棚建设、</t>
    </r>
    <r>
      <rPr>
        <sz val="11"/>
        <rFont val="Times New Roman"/>
        <family val="1"/>
      </rPr>
      <t>100</t>
    </r>
    <r>
      <rPr>
        <sz val="11"/>
        <rFont val="宋体"/>
        <family val="0"/>
      </rPr>
      <t>亩土地熟化改良、分拣棚一座、储藏保鲜转运库一座、水肥一体化设施</t>
    </r>
    <r>
      <rPr>
        <sz val="11"/>
        <rFont val="Times New Roman"/>
        <family val="1"/>
      </rPr>
      <t>6</t>
    </r>
    <r>
      <rPr>
        <sz val="11"/>
        <rFont val="宋体"/>
        <family val="0"/>
      </rPr>
      <t>套、自动化温控设备</t>
    </r>
    <r>
      <rPr>
        <sz val="11"/>
        <rFont val="Times New Roman"/>
        <family val="1"/>
      </rPr>
      <t>6</t>
    </r>
    <r>
      <rPr>
        <sz val="11"/>
        <rFont val="宋体"/>
        <family val="0"/>
      </rPr>
      <t>套、无人机喷药设备、拖拉机一台等</t>
    </r>
  </si>
  <si>
    <t>张店村</t>
  </si>
  <si>
    <t>张店镇张店村古虞王产业示范基地</t>
  </si>
  <si>
    <t>果蔬脆生产线建设</t>
  </si>
  <si>
    <t>横涧村</t>
  </si>
  <si>
    <t>张店镇横涧村现代生态农业示范基地</t>
  </si>
  <si>
    <t>多功能智能温室建设及春秋大棚建设</t>
  </si>
  <si>
    <t>车　村</t>
  </si>
  <si>
    <t>总合计</t>
  </si>
  <si>
    <t>拖拉机两台、辣椒色选机一台、箱式辣椒烘干机一组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</si>
</sst>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_ "/>
  </numFmts>
  <fonts count="25">
    <font>
      <sz val="11"/>
      <color indexed="8"/>
      <name val="宋体"/>
      <family val="0"/>
    </font>
    <font>
      <sz val="12"/>
      <name val="宋体"/>
      <family val="0"/>
    </font>
    <font>
      <sz val="11"/>
      <color indexed="9"/>
      <name val="宋体"/>
      <family val="0"/>
    </font>
    <font>
      <u val="single"/>
      <sz val="11"/>
      <color indexed="12"/>
      <name val="宋体"/>
      <family val="0"/>
    </font>
    <font>
      <b/>
      <sz val="18"/>
      <color indexed="62"/>
      <name val="宋体"/>
      <family val="0"/>
    </font>
    <font>
      <sz val="11"/>
      <color indexed="17"/>
      <name val="宋体"/>
      <family val="0"/>
    </font>
    <font>
      <sz val="11"/>
      <color indexed="10"/>
      <name val="宋体"/>
      <family val="0"/>
    </font>
    <font>
      <sz val="11"/>
      <color indexed="52"/>
      <name val="宋体"/>
      <family val="0"/>
    </font>
    <font>
      <u val="single"/>
      <sz val="11"/>
      <color indexed="20"/>
      <name val="宋体"/>
      <family val="0"/>
    </font>
    <font>
      <sz val="11"/>
      <color indexed="60"/>
      <name val="宋体"/>
      <family val="0"/>
    </font>
    <font>
      <b/>
      <sz val="11"/>
      <color indexed="52"/>
      <name val="宋体"/>
      <family val="0"/>
    </font>
    <font>
      <b/>
      <sz val="15"/>
      <color indexed="62"/>
      <name val="宋体"/>
      <family val="0"/>
    </font>
    <font>
      <b/>
      <sz val="11"/>
      <color indexed="62"/>
      <name val="宋体"/>
      <family val="0"/>
    </font>
    <font>
      <b/>
      <sz val="11"/>
      <color indexed="63"/>
      <name val="宋体"/>
      <family val="0"/>
    </font>
    <font>
      <i/>
      <sz val="11"/>
      <color indexed="23"/>
      <name val="宋体"/>
      <family val="0"/>
    </font>
    <font>
      <b/>
      <sz val="11"/>
      <color indexed="9"/>
      <name val="宋体"/>
      <family val="0"/>
    </font>
    <font>
      <b/>
      <sz val="13"/>
      <color indexed="62"/>
      <name val="宋体"/>
      <family val="0"/>
    </font>
    <font>
      <b/>
      <sz val="11"/>
      <color indexed="8"/>
      <name val="宋体"/>
      <family val="0"/>
    </font>
    <font>
      <sz val="11"/>
      <color indexed="62"/>
      <name val="宋体"/>
      <family val="0"/>
    </font>
    <font>
      <sz val="11"/>
      <name val="Times New Roman"/>
      <family val="1"/>
    </font>
    <font>
      <b/>
      <sz val="11"/>
      <name val="Times New Roman"/>
      <family val="1"/>
    </font>
    <font>
      <sz val="11"/>
      <name val="宋体"/>
      <family val="0"/>
    </font>
    <font>
      <sz val="22"/>
      <name val="方正小标宋简体"/>
      <family val="4"/>
    </font>
    <font>
      <b/>
      <sz val="11"/>
      <name val="宋体"/>
      <family val="0"/>
    </font>
    <font>
      <sz val="9"/>
      <name val="宋体"/>
      <family val="0"/>
    </font>
  </fonts>
  <fills count="18">
    <fill>
      <patternFill/>
    </fill>
    <fill>
      <patternFill patternType="gray125"/>
    </fill>
    <fill>
      <patternFill patternType="solid">
        <fgColor indexed="31"/>
        <bgColor indexed="64"/>
      </patternFill>
    </fill>
    <fill>
      <patternFill patternType="solid">
        <fgColor indexed="29"/>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9"/>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25"/>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style="thin"/>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7"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11" fillId="0" borderId="1" applyNumberFormat="0" applyFill="0" applyAlignment="0" applyProtection="0"/>
    <xf numFmtId="0" fontId="16" fillId="0" borderId="1"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9" fillId="3" borderId="0" applyNumberFormat="0" applyBorder="0" applyAlignment="0" applyProtection="0"/>
    <xf numFmtId="0" fontId="0" fillId="0" borderId="0">
      <alignment vertical="center"/>
      <protection/>
    </xf>
    <xf numFmtId="0" fontId="1" fillId="0" borderId="0">
      <alignment vertical="center"/>
      <protection/>
    </xf>
    <xf numFmtId="0" fontId="3" fillId="0" borderId="0" applyNumberFormat="0" applyFill="0" applyBorder="0" applyAlignment="0" applyProtection="0"/>
    <xf numFmtId="0" fontId="5" fillId="4" borderId="0" applyNumberFormat="0" applyBorder="0" applyAlignment="0" applyProtection="0"/>
    <xf numFmtId="0" fontId="1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0" fillId="9" borderId="4" applyNumberFormat="0" applyAlignment="0" applyProtection="0"/>
    <xf numFmtId="0" fontId="15" fillId="10" borderId="5" applyNumberFormat="0" applyAlignment="0" applyProtection="0"/>
    <xf numFmtId="0" fontId="14" fillId="0" borderId="0" applyNumberFormat="0" applyFill="0" applyBorder="0" applyAlignment="0" applyProtection="0"/>
    <xf numFmtId="0" fontId="6" fillId="0" borderId="0" applyNumberFormat="0" applyFill="0" applyBorder="0" applyAlignment="0" applyProtection="0"/>
    <xf numFmtId="0" fontId="7"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9" fillId="16" borderId="0" applyNumberFormat="0" applyBorder="0" applyAlignment="0" applyProtection="0"/>
    <xf numFmtId="0" fontId="13" fillId="9" borderId="7" applyNumberFormat="0" applyAlignment="0" applyProtection="0"/>
    <xf numFmtId="0" fontId="18" fillId="7" borderId="4" applyNumberFormat="0" applyAlignment="0" applyProtection="0"/>
    <xf numFmtId="0" fontId="8" fillId="0" borderId="0" applyNumberFormat="0" applyFill="0" applyBorder="0" applyAlignment="0" applyProtection="0"/>
    <xf numFmtId="0" fontId="0" fillId="17" borderId="8" applyNumberFormat="0" applyFont="0" applyAlignment="0" applyProtection="0"/>
  </cellStyleXfs>
  <cellXfs count="45">
    <xf numFmtId="0" fontId="0" fillId="0" borderId="0" xfId="0" applyAlignment="1">
      <alignment vertical="center"/>
    </xf>
    <xf numFmtId="0" fontId="19" fillId="0" borderId="0" xfId="0" applyFont="1" applyFill="1" applyAlignment="1">
      <alignment vertical="center"/>
    </xf>
    <xf numFmtId="0" fontId="19" fillId="0" borderId="0" xfId="0" applyFont="1" applyFill="1" applyAlignment="1">
      <alignment vertical="center" wrapText="1"/>
    </xf>
    <xf numFmtId="0" fontId="20" fillId="0" borderId="0" xfId="0" applyFont="1" applyFill="1" applyAlignment="1">
      <alignment vertical="center" wrapText="1"/>
    </xf>
    <xf numFmtId="0" fontId="19" fillId="0" borderId="0" xfId="0" applyFont="1" applyFill="1" applyAlignment="1">
      <alignment horizontal="center" vertical="center"/>
    </xf>
    <xf numFmtId="0" fontId="20" fillId="0" borderId="0" xfId="0" applyFont="1" applyFill="1" applyAlignment="1">
      <alignment horizontal="center" vertical="center"/>
    </xf>
    <xf numFmtId="0" fontId="19" fillId="0" borderId="0" xfId="0" applyFont="1" applyFill="1" applyBorder="1" applyAlignment="1">
      <alignment horizontal="center" vertical="center"/>
    </xf>
    <xf numFmtId="0" fontId="21" fillId="0" borderId="0" xfId="0" applyFont="1" applyFill="1" applyAlignment="1">
      <alignment vertical="center"/>
    </xf>
    <xf numFmtId="0" fontId="21" fillId="0" borderId="0" xfId="0" applyFont="1" applyFill="1" applyAlignment="1">
      <alignment horizontal="justify" vertical="center"/>
    </xf>
    <xf numFmtId="0" fontId="21" fillId="0" borderId="0" xfId="0" applyFont="1" applyFill="1" applyAlignment="1">
      <alignment horizontal="center" vertical="center"/>
    </xf>
    <xf numFmtId="0" fontId="19" fillId="0" borderId="0" xfId="0" applyFont="1" applyFill="1" applyAlignment="1">
      <alignment horizontal="justify" vertical="center"/>
    </xf>
    <xf numFmtId="0" fontId="23" fillId="0" borderId="9"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9" xfId="0" applyFont="1" applyFill="1" applyBorder="1" applyAlignment="1">
      <alignment horizontal="justify" vertical="center" wrapText="1"/>
    </xf>
    <xf numFmtId="0" fontId="20" fillId="0" borderId="9" xfId="0" applyFont="1" applyFill="1" applyBorder="1" applyAlignment="1">
      <alignment horizontal="center" vertical="center"/>
    </xf>
    <xf numFmtId="0" fontId="21" fillId="0" borderId="9" xfId="0" applyFont="1" applyFill="1" applyBorder="1" applyAlignment="1">
      <alignment horizontal="center" vertical="center" wrapText="1"/>
    </xf>
    <xf numFmtId="0" fontId="21" fillId="0" borderId="9" xfId="0" applyFont="1" applyFill="1" applyBorder="1" applyAlignment="1">
      <alignment horizontal="justify" vertical="center" wrapText="1"/>
    </xf>
    <xf numFmtId="0" fontId="19" fillId="0" borderId="9" xfId="0" applyFont="1" applyFill="1" applyBorder="1" applyAlignment="1">
      <alignment horizontal="center" vertical="center"/>
    </xf>
    <xf numFmtId="0" fontId="20" fillId="0" borderId="9" xfId="0" applyFont="1" applyFill="1" applyBorder="1" applyAlignment="1">
      <alignment vertical="center" wrapText="1"/>
    </xf>
    <xf numFmtId="0" fontId="21" fillId="0" borderId="9" xfId="40" applyFont="1" applyFill="1" applyBorder="1" applyAlignment="1">
      <alignment horizontal="center" vertical="center" wrapText="1"/>
      <protection/>
    </xf>
    <xf numFmtId="0" fontId="21" fillId="0" borderId="9" xfId="40" applyFont="1" applyFill="1" applyBorder="1" applyAlignment="1">
      <alignment horizontal="justify" vertical="center" wrapText="1"/>
      <protection/>
    </xf>
    <xf numFmtId="0" fontId="19" fillId="0" borderId="9" xfId="0" applyFont="1" applyFill="1" applyBorder="1" applyAlignment="1">
      <alignment vertical="center" wrapText="1"/>
    </xf>
    <xf numFmtId="0" fontId="20" fillId="0" borderId="9" xfId="0" applyFont="1" applyFill="1" applyBorder="1" applyAlignment="1">
      <alignment horizontal="justify" vertical="center" wrapText="1"/>
    </xf>
    <xf numFmtId="0" fontId="21" fillId="0" borderId="9" xfId="0" applyNumberFormat="1" applyFont="1" applyFill="1" applyBorder="1" applyAlignment="1">
      <alignment horizontal="center" vertical="center" wrapText="1"/>
    </xf>
    <xf numFmtId="0" fontId="19" fillId="0" borderId="9" xfId="0" applyNumberFormat="1" applyFont="1" applyFill="1" applyBorder="1" applyAlignment="1">
      <alignment horizontal="center" vertical="center" wrapText="1"/>
    </xf>
    <xf numFmtId="176" fontId="21" fillId="0" borderId="9" xfId="41" applyNumberFormat="1" applyFont="1" applyFill="1" applyBorder="1" applyAlignment="1">
      <alignment horizontal="center" vertical="center" wrapText="1"/>
      <protection/>
    </xf>
    <xf numFmtId="176" fontId="21" fillId="0" borderId="9" xfId="41" applyNumberFormat="1" applyFont="1" applyFill="1" applyBorder="1" applyAlignment="1">
      <alignment horizontal="justify" vertical="center" wrapText="1"/>
      <protection/>
    </xf>
    <xf numFmtId="177" fontId="21" fillId="0" borderId="9" xfId="41" applyNumberFormat="1" applyFont="1" applyFill="1" applyBorder="1" applyAlignment="1">
      <alignment horizontal="justify" vertical="center" wrapText="1"/>
      <protection/>
    </xf>
    <xf numFmtId="178" fontId="19" fillId="0" borderId="9" xfId="41" applyNumberFormat="1" applyFont="1" applyFill="1" applyBorder="1" applyAlignment="1">
      <alignment horizontal="center" vertical="center" wrapText="1"/>
      <protection/>
    </xf>
    <xf numFmtId="0" fontId="20" fillId="0" borderId="9" xfId="0" applyNumberFormat="1" applyFont="1" applyFill="1" applyBorder="1" applyAlignment="1">
      <alignment horizontal="center" vertical="center" wrapText="1"/>
    </xf>
    <xf numFmtId="0" fontId="21" fillId="0" borderId="9" xfId="0" applyNumberFormat="1" applyFont="1" applyFill="1" applyBorder="1" applyAlignment="1">
      <alignment horizontal="justify" vertical="center" wrapText="1"/>
    </xf>
    <xf numFmtId="0" fontId="20" fillId="0" borderId="9" xfId="0" applyFont="1" applyFill="1" applyBorder="1" applyAlignment="1">
      <alignment horizontal="justify" vertical="center"/>
    </xf>
    <xf numFmtId="0" fontId="21" fillId="0" borderId="9" xfId="0" applyFont="1" applyFill="1" applyBorder="1" applyAlignment="1">
      <alignment horizontal="center" vertical="center"/>
    </xf>
    <xf numFmtId="0" fontId="21" fillId="0" borderId="9" xfId="0" applyFont="1" applyFill="1" applyBorder="1" applyAlignment="1">
      <alignment horizontal="justify" vertical="center"/>
    </xf>
    <xf numFmtId="0" fontId="19" fillId="0" borderId="9" xfId="0" applyFont="1" applyFill="1" applyBorder="1" applyAlignment="1">
      <alignment horizontal="justify" vertical="center"/>
    </xf>
    <xf numFmtId="2" fontId="21" fillId="0" borderId="9" xfId="0" applyNumberFormat="1" applyFont="1" applyFill="1" applyBorder="1" applyAlignment="1">
      <alignment horizontal="center" vertical="center"/>
    </xf>
    <xf numFmtId="0" fontId="22" fillId="0" borderId="0" xfId="0" applyFont="1" applyFill="1" applyAlignment="1">
      <alignment horizontal="center" vertical="center" wrapText="1"/>
    </xf>
    <xf numFmtId="0" fontId="22" fillId="0" borderId="0" xfId="0" applyFont="1" applyFill="1" applyAlignment="1">
      <alignment horizontal="justify" vertical="center" wrapText="1"/>
    </xf>
    <xf numFmtId="0" fontId="23" fillId="0" borderId="9"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3" fillId="0" borderId="9" xfId="0" applyNumberFormat="1" applyFont="1" applyFill="1" applyBorder="1" applyAlignment="1">
      <alignment horizontal="center" vertical="center" wrapText="1"/>
    </xf>
    <xf numFmtId="0" fontId="20" fillId="0" borderId="9" xfId="0" applyNumberFormat="1" applyFont="1" applyFill="1" applyBorder="1" applyAlignment="1">
      <alignment horizontal="center" vertical="center" wrapText="1"/>
    </xf>
    <xf numFmtId="0" fontId="23" fillId="0" borderId="10" xfId="0" applyNumberFormat="1" applyFont="1" applyFill="1" applyBorder="1" applyAlignment="1">
      <alignment horizontal="center" vertical="center" wrapText="1"/>
    </xf>
    <xf numFmtId="0" fontId="20" fillId="0" borderId="11" xfId="0" applyNumberFormat="1" applyFont="1" applyFill="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1 4" xfId="40"/>
    <cellStyle name="常规_Sheet1"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04"/>
  <sheetViews>
    <sheetView tabSelected="1" view="pageBreakPreview" zoomScaleNormal="85" zoomScaleSheetLayoutView="100" workbookViewId="0" topLeftCell="C62">
      <selection activeCell="E118" sqref="E118"/>
    </sheetView>
  </sheetViews>
  <sheetFormatPr defaultColWidth="9.00390625" defaultRowHeight="13.5"/>
  <cols>
    <col min="1" max="1" width="7.125" style="7" customWidth="1"/>
    <col min="2" max="2" width="10.00390625" style="7" customWidth="1"/>
    <col min="3" max="3" width="9.875" style="7" customWidth="1"/>
    <col min="4" max="4" width="10.875" style="7" customWidth="1"/>
    <col min="5" max="5" width="22.00390625" style="8" customWidth="1"/>
    <col min="6" max="6" width="40.375" style="8" customWidth="1"/>
    <col min="7" max="7" width="11.00390625" style="9" customWidth="1"/>
    <col min="8" max="8" width="9.875" style="9" customWidth="1"/>
    <col min="9" max="9" width="8.75390625" style="9" customWidth="1"/>
    <col min="10" max="10" width="10.875" style="9" customWidth="1"/>
    <col min="11" max="11" width="10.50390625" style="9" customWidth="1"/>
    <col min="12" max="12" width="6.00390625" style="9" customWidth="1"/>
    <col min="13" max="13" width="20.25390625" style="8" customWidth="1"/>
    <col min="14" max="14" width="8.125" style="7" customWidth="1"/>
    <col min="15" max="15" width="9.375" style="7" customWidth="1"/>
    <col min="16" max="16" width="5.375" style="7" customWidth="1"/>
    <col min="17" max="16384" width="9.00390625" style="7" customWidth="1"/>
  </cols>
  <sheetData>
    <row r="1" spans="1:13" s="1" customFormat="1" ht="27" customHeight="1">
      <c r="A1" s="7" t="s">
        <v>0</v>
      </c>
      <c r="E1" s="10"/>
      <c r="F1" s="10"/>
      <c r="G1" s="4"/>
      <c r="H1" s="4"/>
      <c r="I1" s="4"/>
      <c r="J1" s="4"/>
      <c r="K1" s="4"/>
      <c r="L1" s="4"/>
      <c r="M1" s="10"/>
    </row>
    <row r="2" spans="1:16" s="2" customFormat="1" ht="34.5" customHeight="1">
      <c r="A2" s="37" t="s">
        <v>1</v>
      </c>
      <c r="B2" s="37"/>
      <c r="C2" s="37"/>
      <c r="D2" s="37"/>
      <c r="E2" s="38"/>
      <c r="F2" s="38"/>
      <c r="G2" s="37"/>
      <c r="H2" s="37"/>
      <c r="I2" s="37"/>
      <c r="J2" s="37"/>
      <c r="K2" s="37"/>
      <c r="L2" s="37"/>
      <c r="M2" s="38"/>
      <c r="N2" s="37"/>
      <c r="O2" s="37"/>
      <c r="P2" s="37"/>
    </row>
    <row r="3" spans="1:16" s="3" customFormat="1" ht="24.75" customHeight="1">
      <c r="A3" s="39" t="s">
        <v>2</v>
      </c>
      <c r="B3" s="39" t="s">
        <v>3</v>
      </c>
      <c r="C3" s="39" t="s">
        <v>4</v>
      </c>
      <c r="D3" s="39" t="s">
        <v>5</v>
      </c>
      <c r="E3" s="39" t="s">
        <v>6</v>
      </c>
      <c r="F3" s="39" t="s">
        <v>7</v>
      </c>
      <c r="G3" s="39" t="s">
        <v>8</v>
      </c>
      <c r="H3" s="40"/>
      <c r="I3" s="40"/>
      <c r="J3" s="40"/>
      <c r="K3" s="39" t="s">
        <v>9</v>
      </c>
      <c r="L3" s="39" t="s">
        <v>10</v>
      </c>
      <c r="M3" s="39" t="s">
        <v>11</v>
      </c>
      <c r="N3" s="41" t="s">
        <v>12</v>
      </c>
      <c r="O3" s="43" t="s">
        <v>13</v>
      </c>
      <c r="P3" s="39" t="s">
        <v>14</v>
      </c>
    </row>
    <row r="4" spans="1:16" s="3" customFormat="1" ht="24.75" customHeight="1">
      <c r="A4" s="40"/>
      <c r="B4" s="40"/>
      <c r="C4" s="40"/>
      <c r="D4" s="40"/>
      <c r="E4" s="40"/>
      <c r="F4" s="40"/>
      <c r="G4" s="11" t="s">
        <v>15</v>
      </c>
      <c r="H4" s="11" t="s">
        <v>16</v>
      </c>
      <c r="I4" s="11" t="s">
        <v>17</v>
      </c>
      <c r="J4" s="11" t="s">
        <v>18</v>
      </c>
      <c r="K4" s="40"/>
      <c r="L4" s="40"/>
      <c r="M4" s="40"/>
      <c r="N4" s="42"/>
      <c r="O4" s="44"/>
      <c r="P4" s="40"/>
    </row>
    <row r="5" spans="1:16" s="3" customFormat="1" ht="42.75" customHeight="1">
      <c r="A5" s="11" t="s">
        <v>19</v>
      </c>
      <c r="B5" s="11" t="s">
        <v>20</v>
      </c>
      <c r="C5" s="13"/>
      <c r="D5" s="13"/>
      <c r="E5" s="14"/>
      <c r="F5" s="14"/>
      <c r="G5" s="13"/>
      <c r="H5" s="13"/>
      <c r="I5" s="13"/>
      <c r="J5" s="13"/>
      <c r="K5" s="12"/>
      <c r="L5" s="12"/>
      <c r="M5" s="23"/>
      <c r="N5" s="30"/>
      <c r="O5" s="30"/>
      <c r="P5" s="12"/>
    </row>
    <row r="6" spans="1:16" s="2" customFormat="1" ht="42.75" customHeight="1">
      <c r="A6" s="11" t="s">
        <v>21</v>
      </c>
      <c r="B6" s="11" t="s">
        <v>22</v>
      </c>
      <c r="C6" s="13"/>
      <c r="D6" s="13"/>
      <c r="E6" s="14"/>
      <c r="F6" s="14"/>
      <c r="G6" s="13"/>
      <c r="H6" s="13"/>
      <c r="I6" s="13"/>
      <c r="J6" s="13"/>
      <c r="K6" s="13"/>
      <c r="L6" s="13"/>
      <c r="M6" s="14"/>
      <c r="N6" s="22"/>
      <c r="O6" s="22"/>
      <c r="P6" s="22"/>
    </row>
    <row r="7" spans="1:16" s="4" customFormat="1" ht="42.75" customHeight="1">
      <c r="A7" s="15"/>
      <c r="B7" s="13">
        <v>1</v>
      </c>
      <c r="C7" s="16" t="s">
        <v>23</v>
      </c>
      <c r="D7" s="16" t="s">
        <v>24</v>
      </c>
      <c r="E7" s="17" t="s">
        <v>25</v>
      </c>
      <c r="F7" s="17" t="s">
        <v>26</v>
      </c>
      <c r="G7" s="13">
        <v>3589</v>
      </c>
      <c r="H7" s="18">
        <v>3589</v>
      </c>
      <c r="I7" s="18"/>
      <c r="J7" s="18"/>
      <c r="K7" s="13">
        <v>3589</v>
      </c>
      <c r="L7" s="16" t="s">
        <v>27</v>
      </c>
      <c r="M7" s="17" t="s">
        <v>28</v>
      </c>
      <c r="N7" s="13">
        <v>2023.11</v>
      </c>
      <c r="O7" s="16" t="s">
        <v>29</v>
      </c>
      <c r="P7" s="18"/>
    </row>
    <row r="8" spans="1:16" s="2" customFormat="1" ht="42.75" customHeight="1">
      <c r="A8" s="15"/>
      <c r="B8" s="13">
        <v>2</v>
      </c>
      <c r="C8" s="16" t="s">
        <v>23</v>
      </c>
      <c r="D8" s="16" t="s">
        <v>24</v>
      </c>
      <c r="E8" s="17" t="s">
        <v>30</v>
      </c>
      <c r="F8" s="17" t="s">
        <v>31</v>
      </c>
      <c r="G8" s="13">
        <v>250</v>
      </c>
      <c r="H8" s="13"/>
      <c r="I8" s="13"/>
      <c r="J8" s="13">
        <v>250</v>
      </c>
      <c r="K8" s="13">
        <v>250</v>
      </c>
      <c r="L8" s="16" t="s">
        <v>27</v>
      </c>
      <c r="M8" s="17" t="s">
        <v>32</v>
      </c>
      <c r="N8" s="13">
        <v>2023.11</v>
      </c>
      <c r="O8" s="16" t="s">
        <v>29</v>
      </c>
      <c r="P8" s="18"/>
    </row>
    <row r="9" spans="1:16" s="2" customFormat="1" ht="42.75" customHeight="1">
      <c r="A9" s="19"/>
      <c r="B9" s="13">
        <v>3</v>
      </c>
      <c r="C9" s="16" t="s">
        <v>33</v>
      </c>
      <c r="D9" s="16" t="s">
        <v>24</v>
      </c>
      <c r="E9" s="17" t="s">
        <v>34</v>
      </c>
      <c r="F9" s="17" t="s">
        <v>35</v>
      </c>
      <c r="G9" s="13">
        <v>28</v>
      </c>
      <c r="H9" s="13"/>
      <c r="I9" s="13">
        <v>28</v>
      </c>
      <c r="J9" s="13"/>
      <c r="K9" s="18">
        <v>28</v>
      </c>
      <c r="L9" s="16" t="s">
        <v>27</v>
      </c>
      <c r="M9" s="17" t="s">
        <v>36</v>
      </c>
      <c r="N9" s="13">
        <v>2023.12</v>
      </c>
      <c r="O9" s="16" t="s">
        <v>29</v>
      </c>
      <c r="P9" s="22"/>
    </row>
    <row r="10" spans="1:16" s="2" customFormat="1" ht="46.5" customHeight="1">
      <c r="A10" s="19"/>
      <c r="B10" s="13">
        <v>4</v>
      </c>
      <c r="C10" s="16" t="s">
        <v>37</v>
      </c>
      <c r="D10" s="16" t="s">
        <v>24</v>
      </c>
      <c r="E10" s="17" t="s">
        <v>38</v>
      </c>
      <c r="F10" s="17" t="s">
        <v>39</v>
      </c>
      <c r="G10" s="13">
        <v>120</v>
      </c>
      <c r="H10" s="13"/>
      <c r="I10" s="13">
        <v>120</v>
      </c>
      <c r="J10" s="13"/>
      <c r="K10" s="13">
        <v>120</v>
      </c>
      <c r="L10" s="16" t="s">
        <v>27</v>
      </c>
      <c r="M10" s="17" t="s">
        <v>40</v>
      </c>
      <c r="N10" s="13">
        <v>2023.12</v>
      </c>
      <c r="O10" s="16" t="s">
        <v>29</v>
      </c>
      <c r="P10" s="22"/>
    </row>
    <row r="11" spans="1:16" s="2" customFormat="1" ht="45" customHeight="1">
      <c r="A11" s="12"/>
      <c r="B11" s="13">
        <v>5</v>
      </c>
      <c r="C11" s="16" t="s">
        <v>33</v>
      </c>
      <c r="D11" s="16" t="s">
        <v>24</v>
      </c>
      <c r="E11" s="17" t="s">
        <v>41</v>
      </c>
      <c r="F11" s="17" t="s">
        <v>42</v>
      </c>
      <c r="G11" s="13">
        <v>66.5</v>
      </c>
      <c r="H11" s="12"/>
      <c r="I11" s="12"/>
      <c r="J11" s="13">
        <v>66.5</v>
      </c>
      <c r="K11" s="13">
        <v>66.5</v>
      </c>
      <c r="L11" s="16" t="s">
        <v>27</v>
      </c>
      <c r="M11" s="17" t="s">
        <v>32</v>
      </c>
      <c r="N11" s="13">
        <v>2023.11</v>
      </c>
      <c r="O11" s="16" t="s">
        <v>29</v>
      </c>
      <c r="P11" s="22"/>
    </row>
    <row r="12" spans="1:16" s="2" customFormat="1" ht="42.75" customHeight="1">
      <c r="A12" s="12"/>
      <c r="B12" s="13">
        <v>6</v>
      </c>
      <c r="C12" s="16" t="s">
        <v>43</v>
      </c>
      <c r="D12" s="16" t="s">
        <v>44</v>
      </c>
      <c r="E12" s="17" t="s">
        <v>45</v>
      </c>
      <c r="F12" s="14" t="s">
        <v>46</v>
      </c>
      <c r="G12" s="13">
        <v>100</v>
      </c>
      <c r="H12" s="12"/>
      <c r="I12" s="12"/>
      <c r="J12" s="13">
        <v>100</v>
      </c>
      <c r="K12" s="13">
        <v>100</v>
      </c>
      <c r="L12" s="16" t="s">
        <v>27</v>
      </c>
      <c r="M12" s="17" t="s">
        <v>47</v>
      </c>
      <c r="N12" s="13">
        <v>2023.11</v>
      </c>
      <c r="O12" s="16" t="s">
        <v>29</v>
      </c>
      <c r="P12" s="22"/>
    </row>
    <row r="13" spans="1:16" s="2" customFormat="1" ht="42.75" customHeight="1">
      <c r="A13" s="12"/>
      <c r="B13" s="13">
        <v>7</v>
      </c>
      <c r="C13" s="16" t="s">
        <v>43</v>
      </c>
      <c r="D13" s="16" t="s">
        <v>48</v>
      </c>
      <c r="E13" s="17" t="s">
        <v>49</v>
      </c>
      <c r="F13" s="17" t="s">
        <v>50</v>
      </c>
      <c r="G13" s="13">
        <v>100</v>
      </c>
      <c r="H13" s="12"/>
      <c r="I13" s="12"/>
      <c r="J13" s="13">
        <v>100</v>
      </c>
      <c r="K13" s="13">
        <v>100</v>
      </c>
      <c r="L13" s="16" t="s">
        <v>27</v>
      </c>
      <c r="M13" s="17" t="s">
        <v>51</v>
      </c>
      <c r="N13" s="13">
        <v>2023.11</v>
      </c>
      <c r="O13" s="16" t="s">
        <v>29</v>
      </c>
      <c r="P13" s="22"/>
    </row>
    <row r="14" spans="1:16" s="2" customFormat="1" ht="42.75" customHeight="1">
      <c r="A14" s="12"/>
      <c r="B14" s="13">
        <v>8</v>
      </c>
      <c r="C14" s="16" t="s">
        <v>52</v>
      </c>
      <c r="D14" s="16" t="s">
        <v>53</v>
      </c>
      <c r="E14" s="17" t="s">
        <v>54</v>
      </c>
      <c r="F14" s="17" t="s">
        <v>55</v>
      </c>
      <c r="G14" s="13">
        <v>100</v>
      </c>
      <c r="H14" s="13"/>
      <c r="I14" s="13"/>
      <c r="J14" s="13">
        <v>100</v>
      </c>
      <c r="K14" s="13">
        <v>100</v>
      </c>
      <c r="L14" s="16" t="s">
        <v>27</v>
      </c>
      <c r="M14" s="17" t="s">
        <v>32</v>
      </c>
      <c r="N14" s="13">
        <v>2023.11</v>
      </c>
      <c r="O14" s="16" t="s">
        <v>29</v>
      </c>
      <c r="P14" s="22"/>
    </row>
    <row r="15" spans="1:16" s="2" customFormat="1" ht="48" customHeight="1">
      <c r="A15" s="12"/>
      <c r="B15" s="13">
        <v>9</v>
      </c>
      <c r="C15" s="16" t="s">
        <v>43</v>
      </c>
      <c r="D15" s="16" t="s">
        <v>56</v>
      </c>
      <c r="E15" s="17" t="s">
        <v>57</v>
      </c>
      <c r="F15" s="17" t="s">
        <v>58</v>
      </c>
      <c r="G15" s="13">
        <v>85</v>
      </c>
      <c r="H15" s="13">
        <v>85</v>
      </c>
      <c r="I15" s="22"/>
      <c r="J15" s="22"/>
      <c r="K15" s="13">
        <v>85</v>
      </c>
      <c r="L15" s="16" t="s">
        <v>27</v>
      </c>
      <c r="M15" s="17" t="s">
        <v>59</v>
      </c>
      <c r="N15" s="13">
        <v>2023.12</v>
      </c>
      <c r="O15" s="16" t="s">
        <v>29</v>
      </c>
      <c r="P15" s="22"/>
    </row>
    <row r="16" spans="1:16" s="2" customFormat="1" ht="51.75" customHeight="1">
      <c r="A16" s="12"/>
      <c r="B16" s="13">
        <v>10</v>
      </c>
      <c r="C16" s="16" t="s">
        <v>33</v>
      </c>
      <c r="D16" s="20" t="s">
        <v>60</v>
      </c>
      <c r="E16" s="21" t="s">
        <v>61</v>
      </c>
      <c r="F16" s="21" t="s">
        <v>62</v>
      </c>
      <c r="G16" s="13">
        <v>540</v>
      </c>
      <c r="H16" s="22"/>
      <c r="I16" s="13">
        <v>540</v>
      </c>
      <c r="J16" s="22"/>
      <c r="K16" s="13">
        <v>540</v>
      </c>
      <c r="L16" s="16" t="s">
        <v>27</v>
      </c>
      <c r="M16" s="17" t="s">
        <v>32</v>
      </c>
      <c r="N16" s="25">
        <v>2023.11</v>
      </c>
      <c r="O16" s="16" t="s">
        <v>33</v>
      </c>
      <c r="P16" s="22"/>
    </row>
    <row r="17" spans="1:16" s="2" customFormat="1" ht="52.5" customHeight="1">
      <c r="A17" s="12"/>
      <c r="B17" s="13">
        <v>11</v>
      </c>
      <c r="C17" s="16" t="s">
        <v>63</v>
      </c>
      <c r="D17" s="16" t="s">
        <v>64</v>
      </c>
      <c r="E17" s="17" t="s">
        <v>65</v>
      </c>
      <c r="F17" s="17" t="s">
        <v>66</v>
      </c>
      <c r="G17" s="13">
        <v>70</v>
      </c>
      <c r="H17" s="13">
        <v>55</v>
      </c>
      <c r="I17" s="13">
        <v>15</v>
      </c>
      <c r="J17" s="13"/>
      <c r="K17" s="13">
        <v>70</v>
      </c>
      <c r="L17" s="16" t="s">
        <v>67</v>
      </c>
      <c r="M17" s="17" t="s">
        <v>68</v>
      </c>
      <c r="N17" s="13">
        <v>2023.11</v>
      </c>
      <c r="O17" s="16" t="s">
        <v>69</v>
      </c>
      <c r="P17" s="22"/>
    </row>
    <row r="18" spans="1:16" s="2" customFormat="1" ht="69" customHeight="1">
      <c r="A18" s="12"/>
      <c r="B18" s="13">
        <v>12</v>
      </c>
      <c r="C18" s="16" t="s">
        <v>70</v>
      </c>
      <c r="D18" s="16" t="s">
        <v>71</v>
      </c>
      <c r="E18" s="17" t="s">
        <v>72</v>
      </c>
      <c r="F18" s="17" t="s">
        <v>73</v>
      </c>
      <c r="G18" s="13">
        <v>70</v>
      </c>
      <c r="H18" s="13">
        <v>55</v>
      </c>
      <c r="I18" s="13">
        <v>15</v>
      </c>
      <c r="J18" s="13"/>
      <c r="K18" s="13">
        <v>70</v>
      </c>
      <c r="L18" s="16" t="s">
        <v>27</v>
      </c>
      <c r="M18" s="17" t="s">
        <v>68</v>
      </c>
      <c r="N18" s="13">
        <v>2023.11</v>
      </c>
      <c r="O18" s="16" t="s">
        <v>69</v>
      </c>
      <c r="P18" s="22"/>
    </row>
    <row r="19" spans="1:16" s="2" customFormat="1" ht="30" customHeight="1">
      <c r="A19" s="12"/>
      <c r="B19" s="11" t="s">
        <v>74</v>
      </c>
      <c r="C19" s="12">
        <v>12</v>
      </c>
      <c r="D19" s="12"/>
      <c r="E19" s="23"/>
      <c r="F19" s="14"/>
      <c r="G19" s="12">
        <f>SUM(G7:G18)</f>
        <v>5118.5</v>
      </c>
      <c r="H19" s="12">
        <f>SUM(H7:H18)</f>
        <v>3784</v>
      </c>
      <c r="I19" s="12">
        <f>SUM(I7:I18)</f>
        <v>718</v>
      </c>
      <c r="J19" s="12">
        <f>SUM(J7:J18)</f>
        <v>616.5</v>
      </c>
      <c r="K19" s="12">
        <f>SUM(K7:K18)</f>
        <v>5118.5</v>
      </c>
      <c r="L19" s="13"/>
      <c r="M19" s="14"/>
      <c r="N19" s="22"/>
      <c r="O19" s="22"/>
      <c r="P19" s="22"/>
    </row>
    <row r="20" spans="1:16" s="2" customFormat="1" ht="39.75" customHeight="1">
      <c r="A20" s="11" t="s">
        <v>75</v>
      </c>
      <c r="B20" s="11" t="s">
        <v>76</v>
      </c>
      <c r="C20" s="13"/>
      <c r="D20" s="13"/>
      <c r="E20" s="14"/>
      <c r="F20" s="14"/>
      <c r="G20" s="13"/>
      <c r="H20" s="13"/>
      <c r="I20" s="13"/>
      <c r="J20" s="12"/>
      <c r="K20" s="13"/>
      <c r="L20" s="13"/>
      <c r="M20" s="14"/>
      <c r="N20" s="22"/>
      <c r="O20" s="22"/>
      <c r="P20" s="22"/>
    </row>
    <row r="21" spans="1:16" s="4" customFormat="1" ht="42" customHeight="1">
      <c r="A21" s="18"/>
      <c r="B21" s="18">
        <v>13</v>
      </c>
      <c r="C21" s="16" t="s">
        <v>43</v>
      </c>
      <c r="D21" s="16" t="s">
        <v>77</v>
      </c>
      <c r="E21" s="17" t="s">
        <v>78</v>
      </c>
      <c r="F21" s="14" t="s">
        <v>79</v>
      </c>
      <c r="G21" s="13">
        <v>271</v>
      </c>
      <c r="H21" s="18">
        <v>271</v>
      </c>
      <c r="I21" s="18"/>
      <c r="J21" s="13"/>
      <c r="K21" s="13">
        <v>271</v>
      </c>
      <c r="L21" s="16" t="s">
        <v>27</v>
      </c>
      <c r="M21" s="17" t="s">
        <v>80</v>
      </c>
      <c r="N21" s="13">
        <v>2023.11</v>
      </c>
      <c r="O21" s="16" t="s">
        <v>29</v>
      </c>
      <c r="P21" s="18"/>
    </row>
    <row r="22" spans="1:16" s="4" customFormat="1" ht="42" customHeight="1">
      <c r="A22" s="18"/>
      <c r="B22" s="18">
        <v>14</v>
      </c>
      <c r="C22" s="24" t="s">
        <v>81</v>
      </c>
      <c r="D22" s="24" t="s">
        <v>82</v>
      </c>
      <c r="E22" s="17" t="s">
        <v>83</v>
      </c>
      <c r="F22" s="17" t="s">
        <v>84</v>
      </c>
      <c r="G22" s="25">
        <v>110</v>
      </c>
      <c r="H22" s="18">
        <v>110</v>
      </c>
      <c r="I22" s="18"/>
      <c r="J22" s="18"/>
      <c r="K22" s="13">
        <v>110</v>
      </c>
      <c r="L22" s="16" t="s">
        <v>27</v>
      </c>
      <c r="M22" s="17" t="s">
        <v>80</v>
      </c>
      <c r="N22" s="13">
        <v>2023.11</v>
      </c>
      <c r="O22" s="16" t="s">
        <v>29</v>
      </c>
      <c r="P22" s="18"/>
    </row>
    <row r="23" spans="1:16" s="2" customFormat="1" ht="30" customHeight="1">
      <c r="A23" s="12"/>
      <c r="B23" s="11" t="s">
        <v>74</v>
      </c>
      <c r="C23" s="12">
        <v>2</v>
      </c>
      <c r="D23" s="12"/>
      <c r="E23" s="23"/>
      <c r="F23" s="23"/>
      <c r="G23" s="12">
        <f>SUM(G21:G22)</f>
        <v>381</v>
      </c>
      <c r="H23" s="12">
        <f>SUM(H21:H22)</f>
        <v>381</v>
      </c>
      <c r="I23" s="12"/>
      <c r="J23" s="12"/>
      <c r="K23" s="12">
        <f>SUM(K21:K22)</f>
        <v>381</v>
      </c>
      <c r="L23" s="13"/>
      <c r="M23" s="14"/>
      <c r="N23" s="22"/>
      <c r="O23" s="22"/>
      <c r="P23" s="22"/>
    </row>
    <row r="24" spans="1:16" s="2" customFormat="1" ht="39.75" customHeight="1">
      <c r="A24" s="11" t="s">
        <v>85</v>
      </c>
      <c r="B24" s="11" t="s">
        <v>86</v>
      </c>
      <c r="C24" s="13"/>
      <c r="D24" s="13"/>
      <c r="E24" s="14"/>
      <c r="F24" s="14"/>
      <c r="G24" s="13"/>
      <c r="H24" s="13"/>
      <c r="I24" s="13"/>
      <c r="J24" s="12"/>
      <c r="K24" s="13"/>
      <c r="L24" s="13"/>
      <c r="M24" s="14"/>
      <c r="N24" s="22"/>
      <c r="O24" s="22"/>
      <c r="P24" s="22"/>
    </row>
    <row r="25" spans="1:16" s="2" customFormat="1" ht="69" customHeight="1">
      <c r="A25" s="19"/>
      <c r="B25" s="18">
        <v>15</v>
      </c>
      <c r="C25" s="24" t="s">
        <v>33</v>
      </c>
      <c r="D25" s="24" t="s">
        <v>87</v>
      </c>
      <c r="E25" s="17" t="s">
        <v>88</v>
      </c>
      <c r="F25" s="17" t="s">
        <v>89</v>
      </c>
      <c r="G25" s="25">
        <v>738.54</v>
      </c>
      <c r="H25" s="13">
        <v>305</v>
      </c>
      <c r="I25" s="13">
        <v>388</v>
      </c>
      <c r="J25" s="13">
        <v>45.54</v>
      </c>
      <c r="K25" s="25">
        <v>738.54</v>
      </c>
      <c r="L25" s="24" t="s">
        <v>90</v>
      </c>
      <c r="M25" s="31" t="s">
        <v>91</v>
      </c>
      <c r="N25" s="25">
        <v>2023.12</v>
      </c>
      <c r="O25" s="16" t="s">
        <v>33</v>
      </c>
      <c r="P25" s="22"/>
    </row>
    <row r="26" spans="1:16" s="2" customFormat="1" ht="30" customHeight="1">
      <c r="A26" s="12"/>
      <c r="B26" s="11" t="s">
        <v>74</v>
      </c>
      <c r="C26" s="12">
        <v>1</v>
      </c>
      <c r="D26" s="12"/>
      <c r="E26" s="23"/>
      <c r="F26" s="23"/>
      <c r="G26" s="12">
        <f>SUM(G25:G25)</f>
        <v>738.54</v>
      </c>
      <c r="H26" s="12">
        <v>305</v>
      </c>
      <c r="I26" s="12">
        <f>SUM(I25:I25)</f>
        <v>388</v>
      </c>
      <c r="J26" s="12">
        <v>45.54</v>
      </c>
      <c r="K26" s="12">
        <f>SUM(K25:K25)</f>
        <v>738.54</v>
      </c>
      <c r="L26" s="13"/>
      <c r="M26" s="14"/>
      <c r="N26" s="22"/>
      <c r="O26" s="22"/>
      <c r="P26" s="22"/>
    </row>
    <row r="27" spans="1:16" s="2" customFormat="1" ht="42" customHeight="1">
      <c r="A27" s="11" t="s">
        <v>92</v>
      </c>
      <c r="B27" s="11" t="s">
        <v>93</v>
      </c>
      <c r="C27" s="13"/>
      <c r="D27" s="13"/>
      <c r="E27" s="14"/>
      <c r="F27" s="14"/>
      <c r="G27" s="13"/>
      <c r="H27" s="13"/>
      <c r="I27" s="13"/>
      <c r="J27" s="12"/>
      <c r="K27" s="12"/>
      <c r="L27" s="13"/>
      <c r="M27" s="14"/>
      <c r="N27" s="22"/>
      <c r="O27" s="22"/>
      <c r="P27" s="22"/>
    </row>
    <row r="28" spans="1:16" s="5" customFormat="1" ht="42" customHeight="1">
      <c r="A28" s="13"/>
      <c r="B28" s="13">
        <v>16</v>
      </c>
      <c r="C28" s="16" t="s">
        <v>29</v>
      </c>
      <c r="D28" s="16" t="s">
        <v>24</v>
      </c>
      <c r="E28" s="17" t="s">
        <v>94</v>
      </c>
      <c r="F28" s="17" t="s">
        <v>95</v>
      </c>
      <c r="G28" s="13">
        <v>435</v>
      </c>
      <c r="H28" s="18">
        <v>435</v>
      </c>
      <c r="I28" s="15"/>
      <c r="J28" s="12"/>
      <c r="K28" s="13">
        <v>435</v>
      </c>
      <c r="L28" s="16" t="s">
        <v>27</v>
      </c>
      <c r="M28" s="17" t="s">
        <v>96</v>
      </c>
      <c r="N28" s="13">
        <v>2023.11</v>
      </c>
      <c r="O28" s="16" t="s">
        <v>29</v>
      </c>
      <c r="P28" s="18"/>
    </row>
    <row r="29" spans="1:16" s="5" customFormat="1" ht="30" customHeight="1">
      <c r="A29" s="12"/>
      <c r="B29" s="11" t="s">
        <v>74</v>
      </c>
      <c r="C29" s="12">
        <v>1</v>
      </c>
      <c r="D29" s="12"/>
      <c r="E29" s="23"/>
      <c r="F29" s="23"/>
      <c r="G29" s="12">
        <f>SUM(G28:G28)</f>
        <v>435</v>
      </c>
      <c r="H29" s="12">
        <f>SUM(H28:H28)</f>
        <v>435</v>
      </c>
      <c r="I29" s="12"/>
      <c r="J29" s="12"/>
      <c r="K29" s="12">
        <f>SUM(K28:K28)</f>
        <v>435</v>
      </c>
      <c r="L29" s="15"/>
      <c r="M29" s="32"/>
      <c r="N29" s="15"/>
      <c r="O29" s="15"/>
      <c r="P29" s="15"/>
    </row>
    <row r="30" spans="1:16" s="5" customFormat="1" ht="42" customHeight="1">
      <c r="A30" s="11" t="s">
        <v>97</v>
      </c>
      <c r="B30" s="11" t="s">
        <v>98</v>
      </c>
      <c r="C30" s="12"/>
      <c r="D30" s="13"/>
      <c r="E30" s="14"/>
      <c r="F30" s="14"/>
      <c r="G30" s="12"/>
      <c r="H30" s="12"/>
      <c r="I30" s="12"/>
      <c r="J30" s="15"/>
      <c r="K30" s="12"/>
      <c r="L30" s="15"/>
      <c r="M30" s="32"/>
      <c r="N30" s="15"/>
      <c r="O30" s="15"/>
      <c r="P30" s="15"/>
    </row>
    <row r="31" spans="1:16" s="5" customFormat="1" ht="42" customHeight="1">
      <c r="A31" s="12"/>
      <c r="B31" s="13">
        <v>17</v>
      </c>
      <c r="C31" s="16" t="s">
        <v>99</v>
      </c>
      <c r="D31" s="16" t="s">
        <v>24</v>
      </c>
      <c r="E31" s="17" t="s">
        <v>100</v>
      </c>
      <c r="F31" s="17" t="s">
        <v>101</v>
      </c>
      <c r="G31" s="13">
        <v>100</v>
      </c>
      <c r="H31" s="13"/>
      <c r="I31" s="13"/>
      <c r="J31" s="18">
        <v>100</v>
      </c>
      <c r="K31" s="13">
        <v>100</v>
      </c>
      <c r="L31" s="16" t="s">
        <v>27</v>
      </c>
      <c r="M31" s="17" t="s">
        <v>32</v>
      </c>
      <c r="N31" s="13">
        <v>2023.11</v>
      </c>
      <c r="O31" s="16" t="s">
        <v>99</v>
      </c>
      <c r="P31" s="15"/>
    </row>
    <row r="32" spans="1:16" s="5" customFormat="1" ht="42" customHeight="1">
      <c r="A32" s="12"/>
      <c r="B32" s="13">
        <v>18</v>
      </c>
      <c r="C32" s="16" t="s">
        <v>99</v>
      </c>
      <c r="D32" s="16" t="s">
        <v>24</v>
      </c>
      <c r="E32" s="17" t="s">
        <v>100</v>
      </c>
      <c r="F32" s="17" t="s">
        <v>270</v>
      </c>
      <c r="G32" s="13">
        <v>50</v>
      </c>
      <c r="H32" s="13">
        <v>50</v>
      </c>
      <c r="I32" s="13"/>
      <c r="J32" s="13"/>
      <c r="K32" s="13">
        <v>50</v>
      </c>
      <c r="L32" s="16" t="s">
        <v>27</v>
      </c>
      <c r="M32" s="17" t="s">
        <v>32</v>
      </c>
      <c r="N32" s="13">
        <v>2023.11</v>
      </c>
      <c r="O32" s="16" t="s">
        <v>99</v>
      </c>
      <c r="P32" s="15"/>
    </row>
    <row r="33" spans="1:16" s="5" customFormat="1" ht="48" customHeight="1">
      <c r="A33" s="12"/>
      <c r="B33" s="13">
        <v>19</v>
      </c>
      <c r="C33" s="16" t="s">
        <v>102</v>
      </c>
      <c r="D33" s="16" t="s">
        <v>103</v>
      </c>
      <c r="E33" s="17" t="s">
        <v>104</v>
      </c>
      <c r="F33" s="17" t="s">
        <v>105</v>
      </c>
      <c r="G33" s="13">
        <v>70</v>
      </c>
      <c r="H33" s="13">
        <v>55</v>
      </c>
      <c r="I33" s="12">
        <v>15</v>
      </c>
      <c r="J33" s="15"/>
      <c r="K33" s="13">
        <v>70</v>
      </c>
      <c r="L33" s="33" t="s">
        <v>106</v>
      </c>
      <c r="M33" s="34" t="s">
        <v>68</v>
      </c>
      <c r="N33" s="18">
        <v>2023.11</v>
      </c>
      <c r="O33" s="16" t="s">
        <v>69</v>
      </c>
      <c r="P33" s="15"/>
    </row>
    <row r="34" spans="1:16" s="5" customFormat="1" ht="81.75" customHeight="1">
      <c r="A34" s="12"/>
      <c r="B34" s="13">
        <v>20</v>
      </c>
      <c r="C34" s="16" t="s">
        <v>52</v>
      </c>
      <c r="D34" s="16" t="s">
        <v>107</v>
      </c>
      <c r="E34" s="17" t="s">
        <v>104</v>
      </c>
      <c r="F34" s="17" t="s">
        <v>108</v>
      </c>
      <c r="G34" s="13">
        <v>70</v>
      </c>
      <c r="H34" s="13">
        <v>55</v>
      </c>
      <c r="I34" s="12">
        <v>15</v>
      </c>
      <c r="J34" s="15"/>
      <c r="K34" s="13">
        <v>70</v>
      </c>
      <c r="L34" s="33" t="s">
        <v>106</v>
      </c>
      <c r="M34" s="34" t="s">
        <v>68</v>
      </c>
      <c r="N34" s="18">
        <v>2023.11</v>
      </c>
      <c r="O34" s="16" t="s">
        <v>69</v>
      </c>
      <c r="P34" s="15"/>
    </row>
    <row r="35" spans="1:16" s="5" customFormat="1" ht="30" customHeight="1">
      <c r="A35" s="12"/>
      <c r="B35" s="11" t="s">
        <v>74</v>
      </c>
      <c r="C35" s="12">
        <v>4</v>
      </c>
      <c r="D35" s="13"/>
      <c r="E35" s="14"/>
      <c r="F35" s="14"/>
      <c r="G35" s="12">
        <f>SUM(G31:G34)</f>
        <v>290</v>
      </c>
      <c r="H35" s="12">
        <f>SUM(H31:H34)</f>
        <v>160</v>
      </c>
      <c r="I35" s="12">
        <v>30</v>
      </c>
      <c r="J35" s="12">
        <f>SUM(J31:J34)</f>
        <v>100</v>
      </c>
      <c r="K35" s="12">
        <f>SUM(K31:K34)</f>
        <v>290</v>
      </c>
      <c r="L35" s="18"/>
      <c r="M35" s="35"/>
      <c r="N35" s="18"/>
      <c r="O35" s="15"/>
      <c r="P35" s="15"/>
    </row>
    <row r="36" spans="1:16" s="5" customFormat="1" ht="30" customHeight="1">
      <c r="A36" s="12"/>
      <c r="B36" s="11" t="s">
        <v>15</v>
      </c>
      <c r="C36" s="12">
        <v>20</v>
      </c>
      <c r="D36" s="13"/>
      <c r="E36" s="14"/>
      <c r="F36" s="14"/>
      <c r="G36" s="12">
        <f>G19+G23+G26+G29+G35</f>
        <v>6963.04</v>
      </c>
      <c r="H36" s="12">
        <f>H19+H23+H26+H29+H35</f>
        <v>5065</v>
      </c>
      <c r="I36" s="12">
        <f>I19+I23+I26+I29+I35</f>
        <v>1136</v>
      </c>
      <c r="J36" s="12">
        <f>J19+J23+J26+J29+J35</f>
        <v>762.04</v>
      </c>
      <c r="K36" s="12">
        <f>K19+K23+K26+K29+K35</f>
        <v>6963.04</v>
      </c>
      <c r="L36" s="18"/>
      <c r="M36" s="35"/>
      <c r="N36" s="18"/>
      <c r="O36" s="15"/>
      <c r="P36" s="15"/>
    </row>
    <row r="37" spans="1:16" s="2" customFormat="1" ht="30" customHeight="1">
      <c r="A37" s="11" t="s">
        <v>109</v>
      </c>
      <c r="B37" s="11" t="s">
        <v>110</v>
      </c>
      <c r="C37" s="13"/>
      <c r="D37" s="13"/>
      <c r="E37" s="14"/>
      <c r="F37" s="14"/>
      <c r="G37" s="13"/>
      <c r="H37" s="13"/>
      <c r="I37" s="13"/>
      <c r="J37" s="12"/>
      <c r="K37" s="13"/>
      <c r="L37" s="13"/>
      <c r="M37" s="14"/>
      <c r="N37" s="22"/>
      <c r="O37" s="22"/>
      <c r="P37" s="22"/>
    </row>
    <row r="38" spans="1:16" s="2" customFormat="1" ht="30" customHeight="1">
      <c r="A38" s="11" t="s">
        <v>21</v>
      </c>
      <c r="B38" s="11" t="s">
        <v>111</v>
      </c>
      <c r="C38" s="13"/>
      <c r="D38" s="13"/>
      <c r="E38" s="14"/>
      <c r="F38" s="14"/>
      <c r="G38" s="13"/>
      <c r="H38" s="13"/>
      <c r="I38" s="13"/>
      <c r="J38" s="13"/>
      <c r="K38" s="13"/>
      <c r="L38" s="13"/>
      <c r="M38" s="14"/>
      <c r="N38" s="22"/>
      <c r="O38" s="22"/>
      <c r="P38" s="22"/>
    </row>
    <row r="39" spans="1:16" s="5" customFormat="1" ht="48" customHeight="1">
      <c r="A39" s="15"/>
      <c r="B39" s="13">
        <v>21</v>
      </c>
      <c r="C39" s="16" t="s">
        <v>29</v>
      </c>
      <c r="D39" s="16" t="s">
        <v>24</v>
      </c>
      <c r="E39" s="17" t="s">
        <v>112</v>
      </c>
      <c r="F39" s="17" t="s">
        <v>113</v>
      </c>
      <c r="G39" s="13">
        <v>115</v>
      </c>
      <c r="H39" s="18">
        <v>115</v>
      </c>
      <c r="I39" s="15"/>
      <c r="J39" s="13"/>
      <c r="K39" s="13">
        <v>115</v>
      </c>
      <c r="L39" s="16" t="s">
        <v>27</v>
      </c>
      <c r="M39" s="17" t="s">
        <v>114</v>
      </c>
      <c r="N39" s="13">
        <v>2023.11</v>
      </c>
      <c r="O39" s="16" t="s">
        <v>29</v>
      </c>
      <c r="P39" s="18"/>
    </row>
    <row r="40" spans="1:16" s="4" customFormat="1" ht="30" customHeight="1">
      <c r="A40" s="12"/>
      <c r="B40" s="11" t="s">
        <v>74</v>
      </c>
      <c r="C40" s="12">
        <v>1</v>
      </c>
      <c r="D40" s="12"/>
      <c r="E40" s="23"/>
      <c r="F40" s="23"/>
      <c r="G40" s="12">
        <f>SUM(G39:G39)</f>
        <v>115</v>
      </c>
      <c r="H40" s="12">
        <f>SUM(H39:H39)</f>
        <v>115</v>
      </c>
      <c r="I40" s="12"/>
      <c r="J40" s="12"/>
      <c r="K40" s="12">
        <f>SUM(K39:K39)</f>
        <v>115</v>
      </c>
      <c r="L40" s="15"/>
      <c r="M40" s="35"/>
      <c r="N40" s="18"/>
      <c r="O40" s="18"/>
      <c r="P40" s="18"/>
    </row>
    <row r="41" spans="1:16" s="4" customFormat="1" ht="30" customHeight="1">
      <c r="A41" s="11" t="s">
        <v>75</v>
      </c>
      <c r="B41" s="11" t="s">
        <v>115</v>
      </c>
      <c r="C41" s="12"/>
      <c r="D41" s="12"/>
      <c r="E41" s="23"/>
      <c r="F41" s="23"/>
      <c r="G41" s="12"/>
      <c r="H41" s="12"/>
      <c r="I41" s="12"/>
      <c r="J41" s="13"/>
      <c r="K41" s="15"/>
      <c r="L41" s="15"/>
      <c r="M41" s="35"/>
      <c r="N41" s="18"/>
      <c r="O41" s="18"/>
      <c r="P41" s="18"/>
    </row>
    <row r="42" spans="1:16" s="4" customFormat="1" ht="42" customHeight="1">
      <c r="A42" s="12"/>
      <c r="B42" s="13">
        <v>22</v>
      </c>
      <c r="C42" s="16" t="s">
        <v>81</v>
      </c>
      <c r="D42" s="16" t="s">
        <v>81</v>
      </c>
      <c r="E42" s="17" t="s">
        <v>116</v>
      </c>
      <c r="F42" s="17" t="s">
        <v>117</v>
      </c>
      <c r="G42" s="13">
        <v>15</v>
      </c>
      <c r="H42" s="12"/>
      <c r="I42" s="12"/>
      <c r="J42" s="13">
        <v>15</v>
      </c>
      <c r="K42" s="18">
        <v>15</v>
      </c>
      <c r="L42" s="16" t="s">
        <v>27</v>
      </c>
      <c r="M42" s="17" t="s">
        <v>118</v>
      </c>
      <c r="N42" s="13">
        <v>2023.8</v>
      </c>
      <c r="O42" s="16" t="s">
        <v>29</v>
      </c>
      <c r="P42" s="18"/>
    </row>
    <row r="43" spans="1:16" s="4" customFormat="1" ht="42" customHeight="1">
      <c r="A43" s="12"/>
      <c r="B43" s="13">
        <v>23</v>
      </c>
      <c r="C43" s="16" t="s">
        <v>52</v>
      </c>
      <c r="D43" s="16" t="s">
        <v>52</v>
      </c>
      <c r="E43" s="17" t="s">
        <v>116</v>
      </c>
      <c r="F43" s="17" t="s">
        <v>119</v>
      </c>
      <c r="G43" s="13">
        <v>15.7</v>
      </c>
      <c r="H43" s="12"/>
      <c r="I43" s="12"/>
      <c r="J43" s="13">
        <v>15.7</v>
      </c>
      <c r="K43" s="18">
        <v>15.7</v>
      </c>
      <c r="L43" s="16" t="s">
        <v>27</v>
      </c>
      <c r="M43" s="17" t="s">
        <v>118</v>
      </c>
      <c r="N43" s="13">
        <v>2023.8</v>
      </c>
      <c r="O43" s="16" t="s">
        <v>29</v>
      </c>
      <c r="P43" s="18"/>
    </row>
    <row r="44" spans="1:16" s="4" customFormat="1" ht="42" customHeight="1">
      <c r="A44" s="12"/>
      <c r="B44" s="13">
        <v>24</v>
      </c>
      <c r="C44" s="16" t="s">
        <v>29</v>
      </c>
      <c r="D44" s="16" t="s">
        <v>24</v>
      </c>
      <c r="E44" s="17" t="s">
        <v>120</v>
      </c>
      <c r="F44" s="17" t="s">
        <v>121</v>
      </c>
      <c r="G44" s="13">
        <v>98</v>
      </c>
      <c r="H44" s="13">
        <v>98</v>
      </c>
      <c r="I44" s="12"/>
      <c r="J44" s="13"/>
      <c r="K44" s="18">
        <v>98</v>
      </c>
      <c r="L44" s="16" t="s">
        <v>27</v>
      </c>
      <c r="M44" s="17" t="s">
        <v>118</v>
      </c>
      <c r="N44" s="13">
        <v>2023.11</v>
      </c>
      <c r="O44" s="16" t="s">
        <v>29</v>
      </c>
      <c r="P44" s="18"/>
    </row>
    <row r="45" spans="1:16" s="4" customFormat="1" ht="33" customHeight="1">
      <c r="A45" s="12"/>
      <c r="B45" s="11" t="s">
        <v>74</v>
      </c>
      <c r="C45" s="12">
        <v>3</v>
      </c>
      <c r="D45" s="12"/>
      <c r="E45" s="23"/>
      <c r="F45" s="23"/>
      <c r="G45" s="12">
        <f>SUM(G42:G44)</f>
        <v>128.7</v>
      </c>
      <c r="H45" s="12">
        <f>SUM(H42:H44)</f>
        <v>98</v>
      </c>
      <c r="I45" s="12"/>
      <c r="J45" s="12">
        <f>SUM(J42:J44)</f>
        <v>30.7</v>
      </c>
      <c r="K45" s="12">
        <f>SUM(K42:K44)</f>
        <v>128.7</v>
      </c>
      <c r="L45" s="15"/>
      <c r="M45" s="35"/>
      <c r="N45" s="18"/>
      <c r="O45" s="18"/>
      <c r="P45" s="18"/>
    </row>
    <row r="46" spans="1:16" s="2" customFormat="1" ht="33" customHeight="1">
      <c r="A46" s="12"/>
      <c r="B46" s="11" t="s">
        <v>15</v>
      </c>
      <c r="C46" s="12">
        <v>4</v>
      </c>
      <c r="D46" s="12"/>
      <c r="E46" s="23"/>
      <c r="F46" s="23"/>
      <c r="G46" s="12">
        <f>G40+G45</f>
        <v>243.7</v>
      </c>
      <c r="H46" s="12">
        <f>H40+H45</f>
        <v>213</v>
      </c>
      <c r="I46" s="12"/>
      <c r="J46" s="12">
        <f>J40+J45</f>
        <v>30.7</v>
      </c>
      <c r="K46" s="12">
        <f>K40+K45</f>
        <v>243.7</v>
      </c>
      <c r="L46" s="12"/>
      <c r="M46" s="14"/>
      <c r="N46" s="22"/>
      <c r="O46" s="22"/>
      <c r="P46" s="22"/>
    </row>
    <row r="47" spans="1:16" s="2" customFormat="1" ht="30" customHeight="1">
      <c r="A47" s="11" t="s">
        <v>122</v>
      </c>
      <c r="B47" s="11" t="s">
        <v>123</v>
      </c>
      <c r="C47" s="13"/>
      <c r="D47" s="13"/>
      <c r="E47" s="14"/>
      <c r="F47" s="14"/>
      <c r="G47" s="13"/>
      <c r="H47" s="13"/>
      <c r="I47" s="13"/>
      <c r="J47" s="12"/>
      <c r="K47" s="13"/>
      <c r="L47" s="13"/>
      <c r="M47" s="14"/>
      <c r="N47" s="22"/>
      <c r="O47" s="22"/>
      <c r="P47" s="22"/>
    </row>
    <row r="48" spans="1:16" s="2" customFormat="1" ht="30" customHeight="1">
      <c r="A48" s="11" t="s">
        <v>21</v>
      </c>
      <c r="B48" s="11" t="s">
        <v>124</v>
      </c>
      <c r="C48" s="13"/>
      <c r="D48" s="13"/>
      <c r="E48" s="14"/>
      <c r="F48" s="14"/>
      <c r="G48" s="13"/>
      <c r="H48" s="13"/>
      <c r="I48" s="13"/>
      <c r="J48" s="13"/>
      <c r="K48" s="13"/>
      <c r="L48" s="13"/>
      <c r="M48" s="14"/>
      <c r="N48" s="22"/>
      <c r="O48" s="22"/>
      <c r="P48" s="22"/>
    </row>
    <row r="49" spans="1:16" s="4" customFormat="1" ht="48" customHeight="1">
      <c r="A49" s="18"/>
      <c r="B49" s="13">
        <v>25</v>
      </c>
      <c r="C49" s="16" t="s">
        <v>125</v>
      </c>
      <c r="D49" s="16" t="s">
        <v>126</v>
      </c>
      <c r="E49" s="17" t="s">
        <v>127</v>
      </c>
      <c r="F49" s="17" t="s">
        <v>128</v>
      </c>
      <c r="G49" s="13">
        <v>1000</v>
      </c>
      <c r="H49" s="18">
        <v>1000</v>
      </c>
      <c r="I49" s="18"/>
      <c r="J49" s="13"/>
      <c r="K49" s="13">
        <v>1000</v>
      </c>
      <c r="L49" s="16" t="s">
        <v>27</v>
      </c>
      <c r="M49" s="17" t="s">
        <v>129</v>
      </c>
      <c r="N49" s="13">
        <v>2023.11</v>
      </c>
      <c r="O49" s="16" t="s">
        <v>125</v>
      </c>
      <c r="P49" s="18"/>
    </row>
    <row r="50" spans="1:16" s="4" customFormat="1" ht="48" customHeight="1">
      <c r="A50" s="18"/>
      <c r="B50" s="13">
        <v>26</v>
      </c>
      <c r="C50" s="16" t="s">
        <v>125</v>
      </c>
      <c r="D50" s="16" t="s">
        <v>130</v>
      </c>
      <c r="E50" s="17" t="s">
        <v>131</v>
      </c>
      <c r="F50" s="17" t="s">
        <v>132</v>
      </c>
      <c r="G50" s="13">
        <v>120</v>
      </c>
      <c r="H50" s="18">
        <v>120</v>
      </c>
      <c r="I50" s="18"/>
      <c r="J50" s="13"/>
      <c r="K50" s="13">
        <v>120</v>
      </c>
      <c r="L50" s="16" t="s">
        <v>133</v>
      </c>
      <c r="M50" s="17" t="s">
        <v>129</v>
      </c>
      <c r="N50" s="13">
        <v>2023.11</v>
      </c>
      <c r="O50" s="16" t="s">
        <v>125</v>
      </c>
      <c r="P50" s="18"/>
    </row>
    <row r="51" spans="1:16" s="4" customFormat="1" ht="48" customHeight="1">
      <c r="A51" s="18"/>
      <c r="B51" s="13">
        <v>27</v>
      </c>
      <c r="C51" s="16" t="s">
        <v>102</v>
      </c>
      <c r="D51" s="16" t="s">
        <v>134</v>
      </c>
      <c r="E51" s="17" t="s">
        <v>135</v>
      </c>
      <c r="F51" s="17" t="s">
        <v>136</v>
      </c>
      <c r="G51" s="13">
        <v>200</v>
      </c>
      <c r="H51" s="18">
        <v>200</v>
      </c>
      <c r="I51" s="18"/>
      <c r="J51" s="18"/>
      <c r="K51" s="13">
        <v>200</v>
      </c>
      <c r="L51" s="16" t="s">
        <v>27</v>
      </c>
      <c r="M51" s="17" t="s">
        <v>129</v>
      </c>
      <c r="N51" s="13">
        <v>2023.11</v>
      </c>
      <c r="O51" s="16" t="s">
        <v>125</v>
      </c>
      <c r="P51" s="18"/>
    </row>
    <row r="52" spans="1:16" s="4" customFormat="1" ht="48" customHeight="1">
      <c r="A52" s="18"/>
      <c r="B52" s="13">
        <v>28</v>
      </c>
      <c r="C52" s="16" t="s">
        <v>102</v>
      </c>
      <c r="D52" s="16" t="s">
        <v>137</v>
      </c>
      <c r="E52" s="17" t="s">
        <v>138</v>
      </c>
      <c r="F52" s="17" t="s">
        <v>139</v>
      </c>
      <c r="G52" s="13">
        <v>45</v>
      </c>
      <c r="H52" s="18">
        <v>45</v>
      </c>
      <c r="I52" s="18"/>
      <c r="J52" s="18"/>
      <c r="K52" s="13">
        <v>45</v>
      </c>
      <c r="L52" s="16" t="s">
        <v>27</v>
      </c>
      <c r="M52" s="17" t="s">
        <v>129</v>
      </c>
      <c r="N52" s="13">
        <v>2023.11</v>
      </c>
      <c r="O52" s="16" t="s">
        <v>125</v>
      </c>
      <c r="P52" s="18"/>
    </row>
    <row r="53" spans="1:16" s="6" customFormat="1" ht="96.75" customHeight="1">
      <c r="A53" s="18"/>
      <c r="B53" s="13">
        <v>29</v>
      </c>
      <c r="C53" s="16" t="s">
        <v>70</v>
      </c>
      <c r="D53" s="26" t="s">
        <v>140</v>
      </c>
      <c r="E53" s="27" t="s">
        <v>141</v>
      </c>
      <c r="F53" s="28" t="s">
        <v>142</v>
      </c>
      <c r="G53" s="29">
        <v>184.1</v>
      </c>
      <c r="H53" s="18">
        <v>184.1</v>
      </c>
      <c r="I53" s="18"/>
      <c r="J53" s="18"/>
      <c r="K53" s="13">
        <v>184.1</v>
      </c>
      <c r="L53" s="36" t="s">
        <v>143</v>
      </c>
      <c r="M53" s="28" t="s">
        <v>144</v>
      </c>
      <c r="N53" s="13">
        <v>2023.11</v>
      </c>
      <c r="O53" s="16" t="s">
        <v>145</v>
      </c>
      <c r="P53" s="18"/>
    </row>
    <row r="54" spans="1:16" s="4" customFormat="1" ht="48" customHeight="1">
      <c r="A54" s="18"/>
      <c r="B54" s="13">
        <v>30</v>
      </c>
      <c r="C54" s="16" t="s">
        <v>63</v>
      </c>
      <c r="D54" s="26" t="s">
        <v>146</v>
      </c>
      <c r="E54" s="27" t="s">
        <v>147</v>
      </c>
      <c r="F54" s="28" t="s">
        <v>148</v>
      </c>
      <c r="G54" s="13">
        <v>171</v>
      </c>
      <c r="H54" s="18">
        <v>171</v>
      </c>
      <c r="I54" s="18"/>
      <c r="J54" s="18"/>
      <c r="K54" s="13">
        <v>171</v>
      </c>
      <c r="L54" s="16" t="s">
        <v>27</v>
      </c>
      <c r="M54" s="17" t="s">
        <v>129</v>
      </c>
      <c r="N54" s="13">
        <v>2023.11</v>
      </c>
      <c r="O54" s="16" t="s">
        <v>125</v>
      </c>
      <c r="P54" s="18"/>
    </row>
    <row r="55" spans="1:16" s="2" customFormat="1" ht="48" customHeight="1">
      <c r="A55" s="22"/>
      <c r="B55" s="13">
        <v>31</v>
      </c>
      <c r="C55" s="16" t="s">
        <v>145</v>
      </c>
      <c r="D55" s="16" t="s">
        <v>149</v>
      </c>
      <c r="E55" s="17" t="s">
        <v>150</v>
      </c>
      <c r="F55" s="17" t="s">
        <v>151</v>
      </c>
      <c r="G55" s="13">
        <v>105</v>
      </c>
      <c r="H55" s="18">
        <v>105</v>
      </c>
      <c r="I55" s="18"/>
      <c r="J55" s="18"/>
      <c r="K55" s="13">
        <v>105</v>
      </c>
      <c r="L55" s="16" t="s">
        <v>152</v>
      </c>
      <c r="M55" s="17" t="s">
        <v>153</v>
      </c>
      <c r="N55" s="13">
        <v>2023.11</v>
      </c>
      <c r="O55" s="16" t="s">
        <v>145</v>
      </c>
      <c r="P55" s="18"/>
    </row>
    <row r="56" spans="1:16" s="2" customFormat="1" ht="48" customHeight="1">
      <c r="A56" s="22"/>
      <c r="B56" s="13">
        <v>32</v>
      </c>
      <c r="C56" s="16" t="s">
        <v>145</v>
      </c>
      <c r="D56" s="16" t="s">
        <v>154</v>
      </c>
      <c r="E56" s="17" t="s">
        <v>155</v>
      </c>
      <c r="F56" s="17" t="s">
        <v>156</v>
      </c>
      <c r="G56" s="13">
        <v>90</v>
      </c>
      <c r="H56" s="18">
        <v>90</v>
      </c>
      <c r="I56" s="18"/>
      <c r="J56" s="18"/>
      <c r="K56" s="13">
        <v>90</v>
      </c>
      <c r="L56" s="16" t="s">
        <v>152</v>
      </c>
      <c r="M56" s="17" t="s">
        <v>157</v>
      </c>
      <c r="N56" s="13">
        <v>2023.11</v>
      </c>
      <c r="O56" s="16" t="s">
        <v>145</v>
      </c>
      <c r="P56" s="18"/>
    </row>
    <row r="57" spans="1:16" s="2" customFormat="1" ht="48" customHeight="1">
      <c r="A57" s="22"/>
      <c r="B57" s="13">
        <v>33</v>
      </c>
      <c r="C57" s="16" t="s">
        <v>145</v>
      </c>
      <c r="D57" s="16" t="s">
        <v>158</v>
      </c>
      <c r="E57" s="17" t="s">
        <v>159</v>
      </c>
      <c r="F57" s="17" t="s">
        <v>156</v>
      </c>
      <c r="G57" s="13">
        <v>160</v>
      </c>
      <c r="H57" s="18">
        <v>160</v>
      </c>
      <c r="I57" s="18"/>
      <c r="J57" s="18"/>
      <c r="K57" s="13">
        <v>160</v>
      </c>
      <c r="L57" s="16" t="s">
        <v>152</v>
      </c>
      <c r="M57" s="17" t="s">
        <v>160</v>
      </c>
      <c r="N57" s="13">
        <v>2023.11</v>
      </c>
      <c r="O57" s="16" t="s">
        <v>145</v>
      </c>
      <c r="P57" s="18"/>
    </row>
    <row r="58" spans="1:16" s="2" customFormat="1" ht="48" customHeight="1">
      <c r="A58" s="22"/>
      <c r="B58" s="13">
        <v>34</v>
      </c>
      <c r="C58" s="16" t="s">
        <v>145</v>
      </c>
      <c r="D58" s="16" t="s">
        <v>161</v>
      </c>
      <c r="E58" s="17" t="s">
        <v>162</v>
      </c>
      <c r="F58" s="17" t="s">
        <v>163</v>
      </c>
      <c r="G58" s="13">
        <v>50</v>
      </c>
      <c r="H58" s="13"/>
      <c r="I58" s="13">
        <v>50</v>
      </c>
      <c r="J58" s="18"/>
      <c r="K58" s="13">
        <v>50</v>
      </c>
      <c r="L58" s="16" t="s">
        <v>152</v>
      </c>
      <c r="M58" s="17" t="s">
        <v>164</v>
      </c>
      <c r="N58" s="13">
        <v>2023.11</v>
      </c>
      <c r="O58" s="16" t="s">
        <v>145</v>
      </c>
      <c r="P58" s="22"/>
    </row>
    <row r="59" spans="1:16" s="2" customFormat="1" ht="84.75" customHeight="1">
      <c r="A59" s="22"/>
      <c r="B59" s="13">
        <v>35</v>
      </c>
      <c r="C59" s="16" t="s">
        <v>145</v>
      </c>
      <c r="D59" s="16" t="s">
        <v>165</v>
      </c>
      <c r="E59" s="17" t="s">
        <v>166</v>
      </c>
      <c r="F59" s="17" t="s">
        <v>167</v>
      </c>
      <c r="G59" s="13">
        <v>85</v>
      </c>
      <c r="H59" s="13"/>
      <c r="I59" s="13">
        <v>85</v>
      </c>
      <c r="J59" s="13"/>
      <c r="K59" s="13">
        <v>85</v>
      </c>
      <c r="L59" s="16" t="s">
        <v>27</v>
      </c>
      <c r="M59" s="17" t="s">
        <v>168</v>
      </c>
      <c r="N59" s="13">
        <v>2023.11</v>
      </c>
      <c r="O59" s="16" t="s">
        <v>145</v>
      </c>
      <c r="P59" s="22"/>
    </row>
    <row r="60" spans="1:16" s="2" customFormat="1" ht="48" customHeight="1">
      <c r="A60" s="12"/>
      <c r="B60" s="13">
        <v>36</v>
      </c>
      <c r="C60" s="16" t="s">
        <v>145</v>
      </c>
      <c r="D60" s="16" t="s">
        <v>43</v>
      </c>
      <c r="E60" s="17" t="s">
        <v>169</v>
      </c>
      <c r="F60" s="17" t="s">
        <v>170</v>
      </c>
      <c r="G60" s="13">
        <v>20.3</v>
      </c>
      <c r="H60" s="18"/>
      <c r="I60" s="18">
        <v>14</v>
      </c>
      <c r="J60" s="13">
        <v>6.3</v>
      </c>
      <c r="K60" s="13">
        <v>20.3</v>
      </c>
      <c r="L60" s="16" t="s">
        <v>152</v>
      </c>
      <c r="M60" s="17" t="s">
        <v>171</v>
      </c>
      <c r="N60" s="13">
        <v>2023.12</v>
      </c>
      <c r="O60" s="16" t="s">
        <v>145</v>
      </c>
      <c r="P60" s="18"/>
    </row>
    <row r="61" spans="1:16" s="2" customFormat="1" ht="48" customHeight="1">
      <c r="A61" s="12"/>
      <c r="B61" s="13">
        <v>37</v>
      </c>
      <c r="C61" s="16" t="s">
        <v>145</v>
      </c>
      <c r="D61" s="16" t="s">
        <v>24</v>
      </c>
      <c r="E61" s="17" t="s">
        <v>172</v>
      </c>
      <c r="F61" s="17" t="s">
        <v>173</v>
      </c>
      <c r="G61" s="13">
        <v>84</v>
      </c>
      <c r="H61" s="18">
        <v>84</v>
      </c>
      <c r="I61" s="18"/>
      <c r="J61" s="18"/>
      <c r="K61" s="13">
        <v>84</v>
      </c>
      <c r="L61" s="16" t="s">
        <v>152</v>
      </c>
      <c r="M61" s="17" t="s">
        <v>174</v>
      </c>
      <c r="N61" s="13">
        <v>2023.12</v>
      </c>
      <c r="O61" s="16" t="s">
        <v>145</v>
      </c>
      <c r="P61" s="18"/>
    </row>
    <row r="62" spans="1:16" s="2" customFormat="1" ht="48" customHeight="1">
      <c r="A62" s="12"/>
      <c r="B62" s="13">
        <v>38</v>
      </c>
      <c r="C62" s="16" t="s">
        <v>70</v>
      </c>
      <c r="D62" s="16" t="s">
        <v>175</v>
      </c>
      <c r="E62" s="17" t="s">
        <v>176</v>
      </c>
      <c r="F62" s="17" t="s">
        <v>177</v>
      </c>
      <c r="G62" s="13">
        <v>62</v>
      </c>
      <c r="H62" s="12"/>
      <c r="I62" s="12"/>
      <c r="J62" s="13">
        <v>62</v>
      </c>
      <c r="K62" s="13">
        <v>62</v>
      </c>
      <c r="L62" s="16" t="s">
        <v>27</v>
      </c>
      <c r="M62" s="17" t="s">
        <v>178</v>
      </c>
      <c r="N62" s="13">
        <v>2023.11</v>
      </c>
      <c r="O62" s="16" t="s">
        <v>125</v>
      </c>
      <c r="P62" s="22"/>
    </row>
    <row r="63" spans="1:16" s="2" customFormat="1" ht="48" customHeight="1">
      <c r="A63" s="12"/>
      <c r="B63" s="13">
        <v>39</v>
      </c>
      <c r="C63" s="16" t="s">
        <v>145</v>
      </c>
      <c r="D63" s="16" t="s">
        <v>179</v>
      </c>
      <c r="E63" s="17" t="s">
        <v>180</v>
      </c>
      <c r="F63" s="17" t="s">
        <v>181</v>
      </c>
      <c r="G63" s="13">
        <v>47.5</v>
      </c>
      <c r="H63" s="12"/>
      <c r="I63" s="12"/>
      <c r="J63" s="13">
        <v>47.5</v>
      </c>
      <c r="K63" s="13">
        <v>47.5</v>
      </c>
      <c r="L63" s="16" t="s">
        <v>27</v>
      </c>
      <c r="M63" s="17" t="s">
        <v>182</v>
      </c>
      <c r="N63" s="13">
        <v>2023.11</v>
      </c>
      <c r="O63" s="16" t="s">
        <v>145</v>
      </c>
      <c r="P63" s="22"/>
    </row>
    <row r="64" spans="1:16" s="2" customFormat="1" ht="42" customHeight="1">
      <c r="A64" s="12"/>
      <c r="B64" s="13">
        <v>40</v>
      </c>
      <c r="C64" s="16" t="s">
        <v>145</v>
      </c>
      <c r="D64" s="16" t="s">
        <v>24</v>
      </c>
      <c r="E64" s="17" t="s">
        <v>183</v>
      </c>
      <c r="F64" s="17" t="s">
        <v>184</v>
      </c>
      <c r="G64" s="13">
        <v>30</v>
      </c>
      <c r="H64" s="12"/>
      <c r="I64" s="12"/>
      <c r="J64" s="13">
        <v>30</v>
      </c>
      <c r="K64" s="13">
        <v>30</v>
      </c>
      <c r="L64" s="16" t="s">
        <v>27</v>
      </c>
      <c r="M64" s="17" t="s">
        <v>185</v>
      </c>
      <c r="N64" s="13">
        <v>2023.11</v>
      </c>
      <c r="O64" s="16" t="s">
        <v>145</v>
      </c>
      <c r="P64" s="22"/>
    </row>
    <row r="65" spans="1:16" s="2" customFormat="1" ht="42" customHeight="1">
      <c r="A65" s="12"/>
      <c r="B65" s="13">
        <v>41</v>
      </c>
      <c r="C65" s="16" t="s">
        <v>145</v>
      </c>
      <c r="D65" s="16" t="s">
        <v>24</v>
      </c>
      <c r="E65" s="17" t="s">
        <v>183</v>
      </c>
      <c r="F65" s="17" t="s">
        <v>186</v>
      </c>
      <c r="G65" s="13">
        <v>20</v>
      </c>
      <c r="H65" s="12"/>
      <c r="I65" s="12"/>
      <c r="J65" s="13">
        <v>20</v>
      </c>
      <c r="K65" s="13">
        <v>20</v>
      </c>
      <c r="L65" s="16" t="s">
        <v>27</v>
      </c>
      <c r="M65" s="17" t="s">
        <v>185</v>
      </c>
      <c r="N65" s="13">
        <v>2023.11</v>
      </c>
      <c r="O65" s="16" t="s">
        <v>145</v>
      </c>
      <c r="P65" s="22"/>
    </row>
    <row r="66" spans="1:16" s="2" customFormat="1" ht="42" customHeight="1">
      <c r="A66" s="12"/>
      <c r="B66" s="13">
        <v>42</v>
      </c>
      <c r="C66" s="16" t="s">
        <v>81</v>
      </c>
      <c r="D66" s="16" t="s">
        <v>187</v>
      </c>
      <c r="E66" s="17" t="s">
        <v>180</v>
      </c>
      <c r="F66" s="17" t="s">
        <v>188</v>
      </c>
      <c r="G66" s="13">
        <v>132.5</v>
      </c>
      <c r="H66" s="12"/>
      <c r="I66" s="12"/>
      <c r="J66" s="13">
        <v>132.5</v>
      </c>
      <c r="K66" s="13">
        <v>132.5</v>
      </c>
      <c r="L66" s="16" t="s">
        <v>27</v>
      </c>
      <c r="M66" s="17" t="s">
        <v>189</v>
      </c>
      <c r="N66" s="13">
        <v>2023.11</v>
      </c>
      <c r="O66" s="16" t="s">
        <v>145</v>
      </c>
      <c r="P66" s="22"/>
    </row>
    <row r="67" spans="1:16" s="2" customFormat="1" ht="60.75" customHeight="1">
      <c r="A67" s="12"/>
      <c r="B67" s="13">
        <v>43</v>
      </c>
      <c r="C67" s="16" t="s">
        <v>43</v>
      </c>
      <c r="D67" s="16" t="s">
        <v>190</v>
      </c>
      <c r="E67" s="17" t="s">
        <v>191</v>
      </c>
      <c r="F67" s="14" t="s">
        <v>192</v>
      </c>
      <c r="G67" s="13">
        <v>9.8</v>
      </c>
      <c r="H67" s="12"/>
      <c r="I67" s="12"/>
      <c r="J67" s="13">
        <v>9.8</v>
      </c>
      <c r="K67" s="13">
        <v>9.8</v>
      </c>
      <c r="L67" s="16" t="s">
        <v>27</v>
      </c>
      <c r="M67" s="17" t="s">
        <v>193</v>
      </c>
      <c r="N67" s="13">
        <v>2023.11</v>
      </c>
      <c r="O67" s="16" t="s">
        <v>145</v>
      </c>
      <c r="P67" s="22"/>
    </row>
    <row r="68" spans="1:16" s="2" customFormat="1" ht="48" customHeight="1">
      <c r="A68" s="12"/>
      <c r="B68" s="13">
        <v>44</v>
      </c>
      <c r="C68" s="16" t="s">
        <v>63</v>
      </c>
      <c r="D68" s="16" t="s">
        <v>194</v>
      </c>
      <c r="E68" s="17" t="s">
        <v>195</v>
      </c>
      <c r="F68" s="17" t="s">
        <v>196</v>
      </c>
      <c r="G68" s="13">
        <v>113</v>
      </c>
      <c r="H68" s="12"/>
      <c r="I68" s="12"/>
      <c r="J68" s="13">
        <v>113</v>
      </c>
      <c r="K68" s="13">
        <v>113</v>
      </c>
      <c r="L68" s="16" t="s">
        <v>27</v>
      </c>
      <c r="M68" s="17" t="s">
        <v>197</v>
      </c>
      <c r="N68" s="13">
        <v>2023.11</v>
      </c>
      <c r="O68" s="16" t="s">
        <v>125</v>
      </c>
      <c r="P68" s="22"/>
    </row>
    <row r="69" spans="1:16" s="2" customFormat="1" ht="81" customHeight="1">
      <c r="A69" s="12"/>
      <c r="B69" s="13">
        <v>45</v>
      </c>
      <c r="C69" s="16" t="s">
        <v>198</v>
      </c>
      <c r="D69" s="16" t="s">
        <v>199</v>
      </c>
      <c r="E69" s="17" t="s">
        <v>200</v>
      </c>
      <c r="F69" s="17" t="s">
        <v>201</v>
      </c>
      <c r="G69" s="13">
        <v>70</v>
      </c>
      <c r="H69" s="13">
        <v>55</v>
      </c>
      <c r="I69" s="12">
        <v>15</v>
      </c>
      <c r="J69" s="13"/>
      <c r="K69" s="13">
        <v>70</v>
      </c>
      <c r="L69" s="16" t="s">
        <v>27</v>
      </c>
      <c r="M69" s="17" t="s">
        <v>68</v>
      </c>
      <c r="N69" s="13">
        <v>2023.11</v>
      </c>
      <c r="O69" s="16" t="s">
        <v>69</v>
      </c>
      <c r="P69" s="22"/>
    </row>
    <row r="70" spans="1:16" s="2" customFormat="1" ht="64.5" customHeight="1">
      <c r="A70" s="12"/>
      <c r="B70" s="13">
        <v>46</v>
      </c>
      <c r="C70" s="16" t="s">
        <v>202</v>
      </c>
      <c r="D70" s="16" t="s">
        <v>203</v>
      </c>
      <c r="E70" s="17" t="s">
        <v>204</v>
      </c>
      <c r="F70" s="17" t="s">
        <v>205</v>
      </c>
      <c r="G70" s="13">
        <v>70</v>
      </c>
      <c r="H70" s="12">
        <v>55</v>
      </c>
      <c r="I70" s="13">
        <v>15</v>
      </c>
      <c r="J70" s="13"/>
      <c r="K70" s="13">
        <v>70</v>
      </c>
      <c r="L70" s="16" t="s">
        <v>27</v>
      </c>
      <c r="M70" s="17" t="s">
        <v>68</v>
      </c>
      <c r="N70" s="13">
        <v>2023.11</v>
      </c>
      <c r="O70" s="16" t="s">
        <v>69</v>
      </c>
      <c r="P70" s="22"/>
    </row>
    <row r="71" spans="1:16" s="2" customFormat="1" ht="99" customHeight="1">
      <c r="A71" s="12"/>
      <c r="B71" s="13">
        <v>47</v>
      </c>
      <c r="C71" s="16" t="s">
        <v>206</v>
      </c>
      <c r="D71" s="16" t="s">
        <v>207</v>
      </c>
      <c r="E71" s="17" t="s">
        <v>208</v>
      </c>
      <c r="F71" s="17" t="s">
        <v>209</v>
      </c>
      <c r="G71" s="13">
        <v>70</v>
      </c>
      <c r="H71" s="12">
        <v>55</v>
      </c>
      <c r="I71" s="13">
        <v>15</v>
      </c>
      <c r="J71" s="13"/>
      <c r="K71" s="13">
        <v>70</v>
      </c>
      <c r="L71" s="16" t="s">
        <v>143</v>
      </c>
      <c r="M71" s="17" t="s">
        <v>68</v>
      </c>
      <c r="N71" s="13">
        <v>2023.11</v>
      </c>
      <c r="O71" s="16" t="s">
        <v>69</v>
      </c>
      <c r="P71" s="22"/>
    </row>
    <row r="72" spans="1:16" s="2" customFormat="1" ht="48" customHeight="1">
      <c r="A72" s="12"/>
      <c r="B72" s="11" t="s">
        <v>74</v>
      </c>
      <c r="C72" s="12">
        <v>23</v>
      </c>
      <c r="D72" s="13"/>
      <c r="E72" s="14"/>
      <c r="F72" s="14"/>
      <c r="G72" s="12">
        <f>SUM(G49:G71)</f>
        <v>2939.2000000000003</v>
      </c>
      <c r="H72" s="12">
        <f>SUM(H49:H71)</f>
        <v>2324.1</v>
      </c>
      <c r="I72" s="12">
        <f>SUM(I49:I71)</f>
        <v>194</v>
      </c>
      <c r="J72" s="12">
        <f>SUM(J49:J71)</f>
        <v>421.1</v>
      </c>
      <c r="K72" s="12">
        <f>SUM(K49:K71)</f>
        <v>2939.2000000000003</v>
      </c>
      <c r="L72" s="13"/>
      <c r="M72" s="14"/>
      <c r="N72" s="22"/>
      <c r="O72" s="22"/>
      <c r="P72" s="22"/>
    </row>
    <row r="73" spans="1:16" s="2" customFormat="1" ht="48" customHeight="1">
      <c r="A73" s="11" t="s">
        <v>75</v>
      </c>
      <c r="B73" s="11" t="s">
        <v>210</v>
      </c>
      <c r="C73" s="12"/>
      <c r="D73" s="13"/>
      <c r="E73" s="14"/>
      <c r="F73" s="14"/>
      <c r="G73" s="12"/>
      <c r="H73" s="13"/>
      <c r="I73" s="13"/>
      <c r="J73" s="12"/>
      <c r="K73" s="13"/>
      <c r="L73" s="13"/>
      <c r="M73" s="14"/>
      <c r="N73" s="22"/>
      <c r="O73" s="22"/>
      <c r="P73" s="22"/>
    </row>
    <row r="74" spans="1:16" s="2" customFormat="1" ht="63.75" customHeight="1">
      <c r="A74" s="22"/>
      <c r="B74" s="13">
        <v>48</v>
      </c>
      <c r="C74" s="16" t="s">
        <v>145</v>
      </c>
      <c r="D74" s="16" t="s">
        <v>202</v>
      </c>
      <c r="E74" s="17" t="s">
        <v>211</v>
      </c>
      <c r="F74" s="17" t="s">
        <v>212</v>
      </c>
      <c r="G74" s="13">
        <v>797.24</v>
      </c>
      <c r="H74" s="13"/>
      <c r="I74" s="13">
        <v>797.24</v>
      </c>
      <c r="J74" s="13"/>
      <c r="K74" s="13">
        <v>797.24</v>
      </c>
      <c r="L74" s="16" t="s">
        <v>152</v>
      </c>
      <c r="M74" s="17" t="s">
        <v>213</v>
      </c>
      <c r="N74" s="13">
        <v>2023.12</v>
      </c>
      <c r="O74" s="16" t="s">
        <v>145</v>
      </c>
      <c r="P74" s="22"/>
    </row>
    <row r="75" spans="1:16" s="2" customFormat="1" ht="112.5" customHeight="1">
      <c r="A75" s="22"/>
      <c r="B75" s="13">
        <v>49</v>
      </c>
      <c r="C75" s="16" t="s">
        <v>145</v>
      </c>
      <c r="D75" s="16" t="s">
        <v>202</v>
      </c>
      <c r="E75" s="17" t="s">
        <v>214</v>
      </c>
      <c r="F75" s="17" t="s">
        <v>215</v>
      </c>
      <c r="G75" s="13">
        <v>132.76</v>
      </c>
      <c r="H75" s="13"/>
      <c r="I75" s="13">
        <v>132.76</v>
      </c>
      <c r="J75" s="13"/>
      <c r="K75" s="13">
        <v>132.76</v>
      </c>
      <c r="L75" s="16" t="s">
        <v>152</v>
      </c>
      <c r="M75" s="17" t="s">
        <v>216</v>
      </c>
      <c r="N75" s="13">
        <v>2023.12</v>
      </c>
      <c r="O75" s="16" t="s">
        <v>145</v>
      </c>
      <c r="P75" s="22"/>
    </row>
    <row r="76" spans="1:16" s="2" customFormat="1" ht="48" customHeight="1">
      <c r="A76" s="22"/>
      <c r="B76" s="13">
        <v>50</v>
      </c>
      <c r="C76" s="16" t="s">
        <v>145</v>
      </c>
      <c r="D76" s="16" t="s">
        <v>70</v>
      </c>
      <c r="E76" s="17" t="s">
        <v>217</v>
      </c>
      <c r="F76" s="17" t="s">
        <v>218</v>
      </c>
      <c r="G76" s="13">
        <v>120</v>
      </c>
      <c r="H76" s="13"/>
      <c r="I76" s="13">
        <v>120</v>
      </c>
      <c r="J76" s="13"/>
      <c r="K76" s="13">
        <v>120</v>
      </c>
      <c r="L76" s="16" t="s">
        <v>152</v>
      </c>
      <c r="M76" s="17" t="s">
        <v>219</v>
      </c>
      <c r="N76" s="13">
        <v>2023.12</v>
      </c>
      <c r="O76" s="16" t="s">
        <v>145</v>
      </c>
      <c r="P76" s="22"/>
    </row>
    <row r="77" spans="1:16" s="2" customFormat="1" ht="72.75" customHeight="1">
      <c r="A77" s="22"/>
      <c r="B77" s="13">
        <v>51</v>
      </c>
      <c r="C77" s="16" t="s">
        <v>102</v>
      </c>
      <c r="D77" s="16" t="s">
        <v>220</v>
      </c>
      <c r="E77" s="17" t="s">
        <v>221</v>
      </c>
      <c r="F77" s="17" t="s">
        <v>222</v>
      </c>
      <c r="G77" s="13">
        <v>27.9</v>
      </c>
      <c r="H77" s="13">
        <v>27.9</v>
      </c>
      <c r="I77" s="13"/>
      <c r="J77" s="13"/>
      <c r="K77" s="13">
        <v>27.9</v>
      </c>
      <c r="L77" s="16" t="s">
        <v>27</v>
      </c>
      <c r="M77" s="17" t="s">
        <v>223</v>
      </c>
      <c r="N77" s="13">
        <v>2023.12</v>
      </c>
      <c r="O77" s="16" t="s">
        <v>29</v>
      </c>
      <c r="P77" s="22"/>
    </row>
    <row r="78" spans="1:16" s="2" customFormat="1" ht="30" customHeight="1">
      <c r="A78" s="13"/>
      <c r="B78" s="11" t="s">
        <v>74</v>
      </c>
      <c r="C78" s="12">
        <v>4</v>
      </c>
      <c r="D78" s="13"/>
      <c r="E78" s="14"/>
      <c r="F78" s="14"/>
      <c r="G78" s="12">
        <f>SUM(G74:G77)</f>
        <v>1077.9</v>
      </c>
      <c r="H78" s="12">
        <f>SUM(H74:H77)</f>
        <v>27.9</v>
      </c>
      <c r="I78" s="12">
        <f>SUM(I74:I77)</f>
        <v>1050</v>
      </c>
      <c r="J78" s="12"/>
      <c r="K78" s="12">
        <f>SUM(K74:K77)</f>
        <v>1077.9</v>
      </c>
      <c r="L78" s="13"/>
      <c r="M78" s="14"/>
      <c r="N78" s="22"/>
      <c r="O78" s="22"/>
      <c r="P78" s="22"/>
    </row>
    <row r="79" spans="1:16" s="2" customFormat="1" ht="45" customHeight="1">
      <c r="A79" s="11" t="s">
        <v>85</v>
      </c>
      <c r="B79" s="11" t="s">
        <v>224</v>
      </c>
      <c r="C79" s="13"/>
      <c r="D79" s="13"/>
      <c r="E79" s="14"/>
      <c r="F79" s="14"/>
      <c r="G79" s="13"/>
      <c r="H79" s="13"/>
      <c r="I79" s="13"/>
      <c r="J79" s="12"/>
      <c r="K79" s="13"/>
      <c r="L79" s="13"/>
      <c r="M79" s="14"/>
      <c r="N79" s="22"/>
      <c r="O79" s="22"/>
      <c r="P79" s="22"/>
    </row>
    <row r="80" spans="1:16" s="4" customFormat="1" ht="48" customHeight="1">
      <c r="A80" s="18"/>
      <c r="B80" s="18">
        <v>52</v>
      </c>
      <c r="C80" s="24" t="s">
        <v>206</v>
      </c>
      <c r="D80" s="24" t="s">
        <v>225</v>
      </c>
      <c r="E80" s="17" t="s">
        <v>226</v>
      </c>
      <c r="F80" s="17" t="s">
        <v>227</v>
      </c>
      <c r="G80" s="25">
        <v>110</v>
      </c>
      <c r="H80" s="18">
        <v>110</v>
      </c>
      <c r="I80" s="18"/>
      <c r="J80" s="13"/>
      <c r="K80" s="13">
        <v>110</v>
      </c>
      <c r="L80" s="24" t="s">
        <v>228</v>
      </c>
      <c r="M80" s="31" t="s">
        <v>229</v>
      </c>
      <c r="N80" s="13">
        <v>2023.11</v>
      </c>
      <c r="O80" s="16" t="s">
        <v>29</v>
      </c>
      <c r="P80" s="18"/>
    </row>
    <row r="81" spans="1:16" s="2" customFormat="1" ht="48" customHeight="1">
      <c r="A81" s="22"/>
      <c r="B81" s="18">
        <v>53</v>
      </c>
      <c r="C81" s="24" t="s">
        <v>206</v>
      </c>
      <c r="D81" s="24" t="s">
        <v>230</v>
      </c>
      <c r="E81" s="17" t="s">
        <v>231</v>
      </c>
      <c r="F81" s="17" t="s">
        <v>232</v>
      </c>
      <c r="G81" s="25">
        <v>120</v>
      </c>
      <c r="H81" s="18">
        <v>120</v>
      </c>
      <c r="I81" s="18"/>
      <c r="J81" s="13"/>
      <c r="K81" s="13">
        <v>120</v>
      </c>
      <c r="L81" s="24" t="s">
        <v>228</v>
      </c>
      <c r="M81" s="31" t="s">
        <v>229</v>
      </c>
      <c r="N81" s="13">
        <v>2023.11</v>
      </c>
      <c r="O81" s="16" t="s">
        <v>29</v>
      </c>
      <c r="P81" s="18"/>
    </row>
    <row r="82" spans="1:16" s="2" customFormat="1" ht="48" customHeight="1">
      <c r="A82" s="22"/>
      <c r="B82" s="18">
        <v>54</v>
      </c>
      <c r="C82" s="16" t="s">
        <v>233</v>
      </c>
      <c r="D82" s="16" t="s">
        <v>24</v>
      </c>
      <c r="E82" s="17" t="s">
        <v>234</v>
      </c>
      <c r="F82" s="17" t="s">
        <v>235</v>
      </c>
      <c r="G82" s="13">
        <v>150</v>
      </c>
      <c r="H82" s="13"/>
      <c r="I82" s="13">
        <v>150</v>
      </c>
      <c r="J82" s="18"/>
      <c r="K82" s="13">
        <v>150</v>
      </c>
      <c r="L82" s="16" t="s">
        <v>27</v>
      </c>
      <c r="M82" s="17" t="s">
        <v>236</v>
      </c>
      <c r="N82" s="13">
        <v>2023.11</v>
      </c>
      <c r="O82" s="16" t="s">
        <v>233</v>
      </c>
      <c r="P82" s="22"/>
    </row>
    <row r="83" spans="1:16" s="2" customFormat="1" ht="30" customHeight="1">
      <c r="A83" s="12"/>
      <c r="B83" s="11" t="s">
        <v>74</v>
      </c>
      <c r="C83" s="12">
        <v>3</v>
      </c>
      <c r="D83" s="13"/>
      <c r="E83" s="14"/>
      <c r="F83" s="14"/>
      <c r="G83" s="12">
        <f>SUM(G80:G82)</f>
        <v>380</v>
      </c>
      <c r="H83" s="12">
        <f>SUM(H80:H82)</f>
        <v>230</v>
      </c>
      <c r="I83" s="12">
        <f>SUM(I80:I82)</f>
        <v>150</v>
      </c>
      <c r="J83" s="12"/>
      <c r="K83" s="12">
        <f>SUM(K80:K82)</f>
        <v>380</v>
      </c>
      <c r="L83" s="13"/>
      <c r="M83" s="14"/>
      <c r="N83" s="22"/>
      <c r="O83" s="22"/>
      <c r="P83" s="22"/>
    </row>
    <row r="84" spans="1:16" s="2" customFormat="1" ht="30" customHeight="1">
      <c r="A84" s="12"/>
      <c r="B84" s="11" t="s">
        <v>15</v>
      </c>
      <c r="C84" s="12">
        <f>SUM(C72+C78+C83)</f>
        <v>30</v>
      </c>
      <c r="D84" s="13"/>
      <c r="E84" s="14"/>
      <c r="F84" s="14"/>
      <c r="G84" s="12">
        <f>G72+G78+G83</f>
        <v>4397.1</v>
      </c>
      <c r="H84" s="12">
        <f>H72+H78+H83</f>
        <v>2582</v>
      </c>
      <c r="I84" s="12">
        <f>I72+I78+I83</f>
        <v>1394</v>
      </c>
      <c r="J84" s="12">
        <f>J72+J78+J83</f>
        <v>421.1</v>
      </c>
      <c r="K84" s="12">
        <f>K72+K78+K83</f>
        <v>4397.1</v>
      </c>
      <c r="L84" s="13"/>
      <c r="M84" s="14"/>
      <c r="N84" s="22"/>
      <c r="O84" s="22"/>
      <c r="P84" s="22"/>
    </row>
    <row r="85" spans="1:16" s="2" customFormat="1" ht="48" customHeight="1">
      <c r="A85" s="11" t="s">
        <v>237</v>
      </c>
      <c r="B85" s="11" t="s">
        <v>238</v>
      </c>
      <c r="C85" s="13"/>
      <c r="D85" s="13"/>
      <c r="E85" s="14"/>
      <c r="F85" s="14"/>
      <c r="G85" s="13"/>
      <c r="H85" s="13"/>
      <c r="I85" s="13"/>
      <c r="J85" s="12"/>
      <c r="K85" s="12"/>
      <c r="L85" s="13"/>
      <c r="M85" s="14"/>
      <c r="N85" s="22"/>
      <c r="O85" s="22"/>
      <c r="P85" s="22"/>
    </row>
    <row r="86" spans="1:16" s="5" customFormat="1" ht="48" customHeight="1">
      <c r="A86" s="15"/>
      <c r="B86" s="13">
        <v>55</v>
      </c>
      <c r="C86" s="16" t="s">
        <v>239</v>
      </c>
      <c r="D86" s="16" t="s">
        <v>24</v>
      </c>
      <c r="E86" s="17" t="s">
        <v>240</v>
      </c>
      <c r="F86" s="17" t="s">
        <v>241</v>
      </c>
      <c r="G86" s="13">
        <v>48.9</v>
      </c>
      <c r="H86" s="18">
        <v>48.9</v>
      </c>
      <c r="I86" s="15"/>
      <c r="J86" s="13"/>
      <c r="K86" s="13">
        <v>48.9</v>
      </c>
      <c r="L86" s="16" t="s">
        <v>27</v>
      </c>
      <c r="M86" s="17" t="s">
        <v>242</v>
      </c>
      <c r="N86" s="13">
        <v>2023.11</v>
      </c>
      <c r="O86" s="16" t="s">
        <v>29</v>
      </c>
      <c r="P86" s="18"/>
    </row>
    <row r="87" spans="1:16" s="4" customFormat="1" ht="30" customHeight="1">
      <c r="A87" s="12"/>
      <c r="B87" s="11" t="s">
        <v>74</v>
      </c>
      <c r="C87" s="12">
        <v>1</v>
      </c>
      <c r="D87" s="12"/>
      <c r="E87" s="23"/>
      <c r="F87" s="23"/>
      <c r="G87" s="12">
        <f>SUM(G86:G86)</f>
        <v>48.9</v>
      </c>
      <c r="H87" s="12">
        <f>SUM(H86:H86)</f>
        <v>48.9</v>
      </c>
      <c r="I87" s="12"/>
      <c r="J87" s="12"/>
      <c r="K87" s="12">
        <f>SUM(K86:K86)</f>
        <v>48.9</v>
      </c>
      <c r="L87" s="18"/>
      <c r="M87" s="35"/>
      <c r="N87" s="18"/>
      <c r="O87" s="18"/>
      <c r="P87" s="18"/>
    </row>
    <row r="88" spans="1:16" s="2" customFormat="1" ht="30" customHeight="1">
      <c r="A88" s="12"/>
      <c r="B88" s="11" t="s">
        <v>15</v>
      </c>
      <c r="C88" s="12">
        <v>1</v>
      </c>
      <c r="D88" s="12"/>
      <c r="E88" s="23"/>
      <c r="F88" s="23"/>
      <c r="G88" s="12">
        <v>48.9</v>
      </c>
      <c r="H88" s="12">
        <v>48.9</v>
      </c>
      <c r="I88" s="12"/>
      <c r="J88" s="15"/>
      <c r="K88" s="12">
        <v>48.9</v>
      </c>
      <c r="L88" s="13"/>
      <c r="M88" s="14"/>
      <c r="N88" s="22"/>
      <c r="O88" s="22"/>
      <c r="P88" s="22"/>
    </row>
    <row r="89" spans="1:16" s="2" customFormat="1" ht="45" customHeight="1">
      <c r="A89" s="11" t="s">
        <v>243</v>
      </c>
      <c r="B89" s="11" t="s">
        <v>244</v>
      </c>
      <c r="C89" s="13"/>
      <c r="D89" s="13"/>
      <c r="E89" s="14"/>
      <c r="F89" s="14"/>
      <c r="G89" s="13"/>
      <c r="H89" s="13"/>
      <c r="I89" s="13"/>
      <c r="J89" s="12"/>
      <c r="K89" s="13"/>
      <c r="L89" s="13"/>
      <c r="M89" s="14"/>
      <c r="N89" s="22"/>
      <c r="O89" s="22"/>
      <c r="P89" s="22"/>
    </row>
    <row r="90" spans="1:16" s="2" customFormat="1" ht="45" customHeight="1">
      <c r="A90" s="12"/>
      <c r="B90" s="11" t="s">
        <v>245</v>
      </c>
      <c r="C90" s="13"/>
      <c r="D90" s="13"/>
      <c r="E90" s="14"/>
      <c r="F90" s="14"/>
      <c r="G90" s="13"/>
      <c r="H90" s="13"/>
      <c r="I90" s="13"/>
      <c r="J90" s="13"/>
      <c r="K90" s="13"/>
      <c r="L90" s="13"/>
      <c r="M90" s="14"/>
      <c r="N90" s="22"/>
      <c r="O90" s="22"/>
      <c r="P90" s="22"/>
    </row>
    <row r="91" spans="1:16" s="5" customFormat="1" ht="45" customHeight="1">
      <c r="A91" s="15"/>
      <c r="B91" s="13">
        <v>56</v>
      </c>
      <c r="C91" s="16" t="s">
        <v>29</v>
      </c>
      <c r="D91" s="16" t="s">
        <v>24</v>
      </c>
      <c r="E91" s="14" t="s">
        <v>246</v>
      </c>
      <c r="F91" s="17" t="s">
        <v>247</v>
      </c>
      <c r="G91" s="13">
        <v>250</v>
      </c>
      <c r="H91" s="18">
        <v>250</v>
      </c>
      <c r="I91" s="15"/>
      <c r="J91" s="13"/>
      <c r="K91" s="13">
        <v>250</v>
      </c>
      <c r="L91" s="16" t="s">
        <v>27</v>
      </c>
      <c r="M91" s="17" t="s">
        <v>248</v>
      </c>
      <c r="N91" s="13">
        <v>2023.11</v>
      </c>
      <c r="O91" s="16" t="s">
        <v>29</v>
      </c>
      <c r="P91" s="18"/>
    </row>
    <row r="92" spans="1:16" s="5" customFormat="1" ht="45" customHeight="1">
      <c r="A92" s="15"/>
      <c r="B92" s="18">
        <v>57</v>
      </c>
      <c r="C92" s="16" t="s">
        <v>33</v>
      </c>
      <c r="D92" s="16" t="s">
        <v>24</v>
      </c>
      <c r="E92" s="17" t="s">
        <v>249</v>
      </c>
      <c r="F92" s="17" t="s">
        <v>250</v>
      </c>
      <c r="G92" s="13">
        <v>8</v>
      </c>
      <c r="H92" s="13"/>
      <c r="I92" s="13">
        <v>8</v>
      </c>
      <c r="J92" s="18"/>
      <c r="K92" s="13">
        <v>8</v>
      </c>
      <c r="L92" s="16" t="s">
        <v>27</v>
      </c>
      <c r="M92" s="17" t="s">
        <v>251</v>
      </c>
      <c r="N92" s="13">
        <v>2023.11</v>
      </c>
      <c r="O92" s="16" t="s">
        <v>33</v>
      </c>
      <c r="P92" s="22"/>
    </row>
    <row r="93" spans="1:16" s="4" customFormat="1" ht="30" customHeight="1">
      <c r="A93" s="12"/>
      <c r="B93" s="11" t="s">
        <v>74</v>
      </c>
      <c r="C93" s="12">
        <v>2</v>
      </c>
      <c r="D93" s="12"/>
      <c r="E93" s="23"/>
      <c r="F93" s="23"/>
      <c r="G93" s="12">
        <f>SUM(G91:G92)</f>
        <v>258</v>
      </c>
      <c r="H93" s="12">
        <f>SUM(H91:H92)</f>
        <v>250</v>
      </c>
      <c r="I93" s="12">
        <v>8</v>
      </c>
      <c r="J93" s="12"/>
      <c r="K93" s="12">
        <f>SUM(K91:K92)</f>
        <v>258</v>
      </c>
      <c r="L93" s="18"/>
      <c r="M93" s="35"/>
      <c r="N93" s="18"/>
      <c r="O93" s="18"/>
      <c r="P93" s="18"/>
    </row>
    <row r="94" spans="1:16" s="5" customFormat="1" ht="30" customHeight="1">
      <c r="A94" s="12"/>
      <c r="B94" s="11" t="s">
        <v>15</v>
      </c>
      <c r="C94" s="12">
        <v>2</v>
      </c>
      <c r="D94" s="13"/>
      <c r="E94" s="14"/>
      <c r="F94" s="14"/>
      <c r="G94" s="12">
        <f>G93</f>
        <v>258</v>
      </c>
      <c r="H94" s="12">
        <f>H93</f>
        <v>250</v>
      </c>
      <c r="I94" s="12">
        <v>8</v>
      </c>
      <c r="J94" s="12"/>
      <c r="K94" s="12">
        <f>K93</f>
        <v>258</v>
      </c>
      <c r="L94" s="15"/>
      <c r="M94" s="32"/>
      <c r="N94" s="15"/>
      <c r="O94" s="15"/>
      <c r="P94" s="15"/>
    </row>
    <row r="95" spans="1:16" s="5" customFormat="1" ht="39.75" customHeight="1">
      <c r="A95" s="11" t="s">
        <v>252</v>
      </c>
      <c r="B95" s="11" t="s">
        <v>253</v>
      </c>
      <c r="C95" s="13"/>
      <c r="D95" s="13"/>
      <c r="E95" s="14"/>
      <c r="F95" s="14"/>
      <c r="G95" s="13"/>
      <c r="H95" s="13"/>
      <c r="I95" s="13"/>
      <c r="J95" s="12"/>
      <c r="K95" s="15"/>
      <c r="L95" s="15"/>
      <c r="M95" s="32"/>
      <c r="N95" s="15"/>
      <c r="O95" s="15"/>
      <c r="P95" s="15"/>
    </row>
    <row r="96" spans="1:16" s="5" customFormat="1" ht="39.75" customHeight="1">
      <c r="A96" s="12"/>
      <c r="B96" s="11" t="s">
        <v>254</v>
      </c>
      <c r="C96" s="13"/>
      <c r="D96" s="13"/>
      <c r="E96" s="14"/>
      <c r="F96" s="14"/>
      <c r="G96" s="13"/>
      <c r="H96" s="13"/>
      <c r="I96" s="13"/>
      <c r="J96" s="13"/>
      <c r="K96" s="15"/>
      <c r="L96" s="15"/>
      <c r="M96" s="32"/>
      <c r="N96" s="15"/>
      <c r="O96" s="15"/>
      <c r="P96" s="15"/>
    </row>
    <row r="97" spans="1:16" s="5" customFormat="1" ht="48" customHeight="1">
      <c r="A97" s="15"/>
      <c r="B97" s="13">
        <v>58</v>
      </c>
      <c r="C97" s="16" t="s">
        <v>81</v>
      </c>
      <c r="D97" s="16" t="s">
        <v>255</v>
      </c>
      <c r="E97" s="17" t="s">
        <v>256</v>
      </c>
      <c r="F97" s="17" t="s">
        <v>257</v>
      </c>
      <c r="G97" s="13">
        <v>300</v>
      </c>
      <c r="H97" s="15"/>
      <c r="I97" s="18">
        <v>300</v>
      </c>
      <c r="J97" s="13"/>
      <c r="K97" s="13">
        <v>300</v>
      </c>
      <c r="L97" s="16" t="s">
        <v>27</v>
      </c>
      <c r="M97" s="31" t="s">
        <v>258</v>
      </c>
      <c r="N97" s="13">
        <v>2023.11</v>
      </c>
      <c r="O97" s="16" t="s">
        <v>29</v>
      </c>
      <c r="P97" s="18"/>
    </row>
    <row r="98" spans="1:16" s="5" customFormat="1" ht="69.75" customHeight="1">
      <c r="A98" s="15"/>
      <c r="B98" s="13">
        <v>59</v>
      </c>
      <c r="C98" s="16" t="s">
        <v>206</v>
      </c>
      <c r="D98" s="16" t="s">
        <v>259</v>
      </c>
      <c r="E98" s="17" t="s">
        <v>260</v>
      </c>
      <c r="F98" s="17" t="s">
        <v>261</v>
      </c>
      <c r="G98" s="13">
        <v>300</v>
      </c>
      <c r="H98" s="15"/>
      <c r="I98" s="18">
        <v>300</v>
      </c>
      <c r="J98" s="15"/>
      <c r="K98" s="13">
        <v>300</v>
      </c>
      <c r="L98" s="16" t="s">
        <v>27</v>
      </c>
      <c r="M98" s="31" t="s">
        <v>47</v>
      </c>
      <c r="N98" s="13">
        <v>2023.11</v>
      </c>
      <c r="O98" s="16" t="s">
        <v>29</v>
      </c>
      <c r="P98" s="18"/>
    </row>
    <row r="99" spans="1:16" s="5" customFormat="1" ht="48" customHeight="1">
      <c r="A99" s="15"/>
      <c r="B99" s="13">
        <v>60</v>
      </c>
      <c r="C99" s="16" t="s">
        <v>63</v>
      </c>
      <c r="D99" s="16" t="s">
        <v>262</v>
      </c>
      <c r="E99" s="17" t="s">
        <v>263</v>
      </c>
      <c r="F99" s="17" t="s">
        <v>264</v>
      </c>
      <c r="G99" s="13">
        <v>300</v>
      </c>
      <c r="H99" s="15"/>
      <c r="I99" s="18">
        <v>300</v>
      </c>
      <c r="J99" s="15"/>
      <c r="K99" s="13">
        <v>300</v>
      </c>
      <c r="L99" s="16" t="s">
        <v>27</v>
      </c>
      <c r="M99" s="31" t="s">
        <v>47</v>
      </c>
      <c r="N99" s="13">
        <v>2023.11</v>
      </c>
      <c r="O99" s="16" t="s">
        <v>29</v>
      </c>
      <c r="P99" s="18"/>
    </row>
    <row r="100" spans="1:16" s="5" customFormat="1" ht="48" customHeight="1">
      <c r="A100" s="15"/>
      <c r="B100" s="13">
        <v>61</v>
      </c>
      <c r="C100" s="16" t="s">
        <v>63</v>
      </c>
      <c r="D100" s="16" t="s">
        <v>265</v>
      </c>
      <c r="E100" s="17" t="s">
        <v>266</v>
      </c>
      <c r="F100" s="17" t="s">
        <v>267</v>
      </c>
      <c r="G100" s="13">
        <v>300</v>
      </c>
      <c r="H100" s="15"/>
      <c r="I100" s="18">
        <v>300</v>
      </c>
      <c r="J100" s="15"/>
      <c r="K100" s="13">
        <v>300</v>
      </c>
      <c r="L100" s="16" t="s">
        <v>27</v>
      </c>
      <c r="M100" s="31" t="s">
        <v>47</v>
      </c>
      <c r="N100" s="13">
        <v>2023.11</v>
      </c>
      <c r="O100" s="16" t="s">
        <v>29</v>
      </c>
      <c r="P100" s="18"/>
    </row>
    <row r="101" spans="1:16" s="5" customFormat="1" ht="48" customHeight="1">
      <c r="A101" s="15"/>
      <c r="B101" s="13">
        <v>62</v>
      </c>
      <c r="C101" s="16" t="s">
        <v>202</v>
      </c>
      <c r="D101" s="16" t="s">
        <v>268</v>
      </c>
      <c r="E101" s="17" t="s">
        <v>256</v>
      </c>
      <c r="F101" s="17" t="s">
        <v>257</v>
      </c>
      <c r="G101" s="13">
        <v>500</v>
      </c>
      <c r="H101" s="15"/>
      <c r="I101" s="18">
        <v>500</v>
      </c>
      <c r="J101" s="13"/>
      <c r="K101" s="13">
        <v>500</v>
      </c>
      <c r="L101" s="16" t="s">
        <v>27</v>
      </c>
      <c r="M101" s="31" t="s">
        <v>258</v>
      </c>
      <c r="N101" s="13">
        <v>2023.11</v>
      </c>
      <c r="O101" s="16" t="s">
        <v>29</v>
      </c>
      <c r="P101" s="18"/>
    </row>
    <row r="102" spans="1:16" s="5" customFormat="1" ht="48" customHeight="1">
      <c r="A102" s="12"/>
      <c r="B102" s="11" t="s">
        <v>74</v>
      </c>
      <c r="C102" s="12">
        <v>5</v>
      </c>
      <c r="D102" s="12"/>
      <c r="E102" s="23"/>
      <c r="F102" s="23"/>
      <c r="G102" s="12">
        <f>SUM(G97:G101)</f>
        <v>1700</v>
      </c>
      <c r="H102" s="12"/>
      <c r="I102" s="12">
        <f>SUM(I97:I101)</f>
        <v>1700</v>
      </c>
      <c r="J102" s="12"/>
      <c r="K102" s="12">
        <f>SUM(K97:K101)</f>
        <v>1700</v>
      </c>
      <c r="L102" s="15"/>
      <c r="M102" s="32"/>
      <c r="N102" s="15"/>
      <c r="O102" s="15"/>
      <c r="P102" s="15"/>
    </row>
    <row r="103" spans="1:16" s="4" customFormat="1" ht="45" customHeight="1">
      <c r="A103" s="13"/>
      <c r="B103" s="11" t="s">
        <v>15</v>
      </c>
      <c r="C103" s="12">
        <v>5</v>
      </c>
      <c r="D103" s="12"/>
      <c r="E103" s="23"/>
      <c r="F103" s="23"/>
      <c r="G103" s="12">
        <f>G102</f>
        <v>1700</v>
      </c>
      <c r="H103" s="12"/>
      <c r="I103" s="12">
        <f>I102</f>
        <v>1700</v>
      </c>
      <c r="J103" s="12"/>
      <c r="K103" s="12">
        <f>K102</f>
        <v>1700</v>
      </c>
      <c r="L103" s="15"/>
      <c r="M103" s="32"/>
      <c r="N103" s="18"/>
      <c r="O103" s="18"/>
      <c r="P103" s="18"/>
    </row>
    <row r="104" spans="1:16" s="4" customFormat="1" ht="48" customHeight="1">
      <c r="A104" s="13"/>
      <c r="B104" s="11" t="s">
        <v>269</v>
      </c>
      <c r="C104" s="12">
        <v>62</v>
      </c>
      <c r="D104" s="13"/>
      <c r="E104" s="14"/>
      <c r="F104" s="14"/>
      <c r="G104" s="12">
        <f>G36+G46+G84+G88+G94+G103</f>
        <v>13610.74</v>
      </c>
      <c r="H104" s="12">
        <f>H36+H46+H84+H88+H94+H103</f>
        <v>8158.9</v>
      </c>
      <c r="I104" s="12">
        <f>I36+I46+I84+I88+I94+I103</f>
        <v>4238</v>
      </c>
      <c r="J104" s="12">
        <f>J36+J46+J84+J88+J94+J103</f>
        <v>1213.8400000000001</v>
      </c>
      <c r="K104" s="12">
        <f>K36+K46+K84+K88+K94+K103</f>
        <v>13610.74</v>
      </c>
      <c r="L104" s="18"/>
      <c r="M104" s="35"/>
      <c r="N104" s="18"/>
      <c r="O104" s="18"/>
      <c r="P104" s="18"/>
    </row>
  </sheetData>
  <mergeCells count="14">
    <mergeCell ref="M3:M4"/>
    <mergeCell ref="N3:N4"/>
    <mergeCell ref="O3:O4"/>
    <mergeCell ref="P3:P4"/>
    <mergeCell ref="A2:P2"/>
    <mergeCell ref="G3:J3"/>
    <mergeCell ref="A3:A4"/>
    <mergeCell ref="B3:B4"/>
    <mergeCell ref="C3:C4"/>
    <mergeCell ref="D3:D4"/>
    <mergeCell ref="E3:E4"/>
    <mergeCell ref="F3:F4"/>
    <mergeCell ref="K3:K4"/>
    <mergeCell ref="L3:L4"/>
  </mergeCells>
  <printOptions horizontalCentered="1"/>
  <pageMargins left="0.9840277777777777" right="0.9840277777777777" top="0.9840277777777777" bottom="0.9840277777777777" header="0.2986111111111111" footer="0.5902777777777778"/>
  <pageSetup fitToHeight="0"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2023-09-03T07:39:01Z</cp:lastPrinted>
  <dcterms:created xsi:type="dcterms:W3CDTF">2023-09-02T03:26:20Z</dcterms:created>
  <dcterms:modified xsi:type="dcterms:W3CDTF">2023-09-03T07:39:43Z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319D0BF831DE44EB8A4E433A01C8D130_13</vt:lpwstr>
  </property>
  <property fmtid="{D5CDD505-2E9C-101B-9397-08002B2CF9AE}" pid="3" name="KSOProductBuildVer">
    <vt:lpwstr>2052-9.1.0.4180</vt:lpwstr>
  </property>
</Properties>
</file>