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汇总表" sheetId="1" r:id="rId1"/>
  </sheets>
  <definedNames>
    <definedName name="_xlnm.Print_Titles" localSheetId="0">'汇总表'!$1:$4</definedName>
    <definedName name="_xlnm._FilterDatabase" localSheetId="0" hidden="1">'汇总表'!$A$5:$P$110</definedName>
  </definedNames>
  <calcPr fullCalcOnLoad="1"/>
</workbook>
</file>

<file path=xl/sharedStrings.xml><?xml version="1.0" encoding="utf-8"?>
<sst xmlns="http://schemas.openxmlformats.org/spreadsheetml/2006/main" count="588" uniqueCount="324">
  <si>
    <t>平陆县2022年统筹整合财政资金使用计划汇总表</t>
  </si>
  <si>
    <r>
      <t xml:space="preserve">                                                                                                                                                     </t>
    </r>
    <r>
      <rPr>
        <sz val="14"/>
        <rFont val="宋体"/>
        <family val="0"/>
      </rPr>
      <t>单位：万元</t>
    </r>
  </si>
  <si>
    <r>
      <t>序号</t>
    </r>
    <r>
      <rPr>
        <b/>
        <sz val="11"/>
        <rFont val="Times New Roman"/>
        <family val="1"/>
      </rPr>
      <t xml:space="preserve"> </t>
    </r>
  </si>
  <si>
    <t>项目类型</t>
  </si>
  <si>
    <t>项目责任单位</t>
  </si>
  <si>
    <t>项目实施地点</t>
  </si>
  <si>
    <t>项目名称</t>
  </si>
  <si>
    <t>项目建设内容</t>
  </si>
  <si>
    <t>统筹整合资金计划投资情况</t>
  </si>
  <si>
    <t>资金计划</t>
  </si>
  <si>
    <t>性质</t>
  </si>
  <si>
    <t>项目预期效益</t>
  </si>
  <si>
    <r>
      <t>项目完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成时间</t>
    </r>
  </si>
  <si>
    <t>备
注</t>
  </si>
  <si>
    <t>合计</t>
  </si>
  <si>
    <t>中央</t>
  </si>
  <si>
    <t>省</t>
  </si>
  <si>
    <t>市</t>
  </si>
  <si>
    <t>其它</t>
  </si>
  <si>
    <t>一、</t>
  </si>
  <si>
    <t>特色产业发展工程</t>
  </si>
  <si>
    <r>
      <t>(</t>
    </r>
    <r>
      <rPr>
        <b/>
        <sz val="11"/>
        <rFont val="宋体"/>
        <family val="0"/>
      </rPr>
      <t>一</t>
    </r>
    <r>
      <rPr>
        <b/>
        <sz val="11"/>
        <rFont val="Times New Roman"/>
        <family val="1"/>
      </rPr>
      <t>)</t>
    </r>
  </si>
  <si>
    <t>生产发展项目</t>
  </si>
  <si>
    <t>张村镇</t>
  </si>
  <si>
    <t>张村镇窑头村</t>
  </si>
  <si>
    <t>张村镇窑头村日光温室大棚建设项目</t>
  </si>
  <si>
    <r>
      <t>新建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个钢结构大棚，大棚一侧为生产用房，新做</t>
    </r>
    <r>
      <rPr>
        <sz val="11"/>
        <rFont val="Times New Roman"/>
        <family val="1"/>
      </rPr>
      <t>15cm</t>
    </r>
    <r>
      <rPr>
        <sz val="11"/>
        <rFont val="宋体"/>
        <family val="0"/>
      </rPr>
      <t>厚水泥混凝土路面，室外新做</t>
    </r>
    <r>
      <rPr>
        <sz val="11"/>
        <rFont val="Times New Roman"/>
        <family val="1"/>
      </rPr>
      <t>De300</t>
    </r>
    <r>
      <rPr>
        <sz val="11"/>
        <rFont val="宋体"/>
        <family val="0"/>
      </rPr>
      <t>雨水管道、</t>
    </r>
    <r>
      <rPr>
        <sz val="11"/>
        <rFont val="Times New Roman"/>
        <family val="1"/>
      </rPr>
      <t>De110</t>
    </r>
    <r>
      <rPr>
        <sz val="11"/>
        <rFont val="宋体"/>
        <family val="0"/>
      </rPr>
      <t>给水管道，新建雨水井和水表井等</t>
    </r>
  </si>
  <si>
    <t>新建</t>
  </si>
  <si>
    <r>
      <t>经济效益：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、蔬菜、水果成熟可提前或延后，增加采摘期，提早上市，增加水果淡季的市场供应；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、增加上市水果、蔬菜的花色品种，使水果、蔬菜早熟丰产；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、发展壮大集体经济</t>
    </r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</si>
  <si>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</si>
  <si>
    <t>乡村振兴局</t>
  </si>
  <si>
    <t>部官镇部官村</t>
  </si>
  <si>
    <t>部官集镇果桃储藏中心建设项目</t>
  </si>
  <si>
    <r>
      <t>建设储藏中心</t>
    </r>
    <r>
      <rPr>
        <sz val="11"/>
        <rFont val="Times New Roman"/>
        <family val="1"/>
      </rPr>
      <t>840</t>
    </r>
    <r>
      <rPr>
        <sz val="11"/>
        <rFont val="宋体"/>
        <family val="0"/>
      </rPr>
      <t>平方米，彩钢棚</t>
    </r>
    <r>
      <rPr>
        <sz val="11"/>
        <rFont val="Times New Roman"/>
        <family val="1"/>
      </rPr>
      <t>504</t>
    </r>
    <r>
      <rPr>
        <sz val="11"/>
        <rFont val="宋体"/>
        <family val="0"/>
      </rPr>
      <t>平方米及配套设施</t>
    </r>
  </si>
  <si>
    <t>促进了特色农业产业发展，带动周边群众发展设施农业</t>
  </si>
  <si>
    <t>三门镇</t>
  </si>
  <si>
    <t>三门镇东中村</t>
  </si>
  <si>
    <t>面粉深加工及手工馍加工项目</t>
  </si>
  <si>
    <r>
      <t>1</t>
    </r>
    <r>
      <rPr>
        <sz val="11"/>
        <rFont val="宋体"/>
        <family val="0"/>
      </rPr>
      <t>、建设砖混结构钢架屋顶储粮库</t>
    </r>
    <r>
      <rPr>
        <sz val="11"/>
        <rFont val="Times New Roman"/>
        <family val="1"/>
      </rPr>
      <t>600</t>
    </r>
    <r>
      <rPr>
        <sz val="11"/>
        <rFont val="宋体"/>
        <family val="0"/>
      </rPr>
      <t>㎡；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、砖混结构钢架屋顶加工车间</t>
    </r>
    <r>
      <rPr>
        <sz val="11"/>
        <rFont val="Times New Roman"/>
        <family val="1"/>
      </rPr>
      <t>300</t>
    </r>
    <r>
      <rPr>
        <sz val="11"/>
        <rFont val="宋体"/>
        <family val="0"/>
      </rPr>
      <t>㎡；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㎡车间封闭；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、砖混结构钢架屋顶手工馍加工车间</t>
    </r>
    <r>
      <rPr>
        <sz val="11"/>
        <rFont val="Times New Roman"/>
        <family val="1"/>
      </rPr>
      <t>,200</t>
    </r>
    <r>
      <rPr>
        <sz val="11"/>
        <rFont val="宋体"/>
        <family val="0"/>
      </rPr>
      <t>㎡；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、砖混结构钢架屋顶化验室、产品展览室和互联网销售室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㎡；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、砖混结构钢架屋顶卫生间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㎡；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、化验室配套设施一套；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600</t>
    </r>
    <r>
      <rPr>
        <sz val="11"/>
        <rFont val="宋体"/>
        <family val="0"/>
      </rPr>
      <t>㎡房屋吊顶；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、购买面粉机组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套；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30t</t>
    </r>
    <r>
      <rPr>
        <sz val="11"/>
        <rFont val="宋体"/>
        <family val="0"/>
      </rPr>
      <t>地磅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个</t>
    </r>
  </si>
  <si>
    <r>
      <t>每年可加工约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万斤的小麦，可产生约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万元的经济效益</t>
    </r>
  </si>
  <si>
    <t>工科局</t>
  </si>
  <si>
    <t>全县</t>
  </si>
  <si>
    <t>乡村振兴产业发展资金项目</t>
  </si>
  <si>
    <t>扶持新型经营主体发展主导产业发展</t>
  </si>
  <si>
    <t>可有效增加群众收入</t>
  </si>
  <si>
    <t>农业农村局</t>
  </si>
  <si>
    <t>各有关乡镇</t>
  </si>
  <si>
    <t>密集型烤房建设项目</t>
  </si>
  <si>
    <r>
      <t>新建密集型烤房</t>
    </r>
    <r>
      <rPr>
        <sz val="11"/>
        <rFont val="Times New Roman"/>
        <family val="1"/>
      </rPr>
      <t>53</t>
    </r>
    <r>
      <rPr>
        <sz val="11"/>
        <rFont val="宋体"/>
        <family val="0"/>
      </rPr>
      <t>座及配套</t>
    </r>
  </si>
  <si>
    <r>
      <t>每年可烤制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余亩优质烟叶，增加群众收入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余万元</t>
    </r>
    <r>
      <rPr>
        <sz val="11"/>
        <rFont val="Times New Roman"/>
        <family val="1"/>
      </rPr>
      <t xml:space="preserve"> </t>
    </r>
  </si>
  <si>
    <t>畜牧兽医发展中心</t>
  </si>
  <si>
    <t>平陆虞都养殖农民专业合作社（部官镇下牛村）</t>
  </si>
  <si>
    <t>平陆县虞都商品肉羊繁育场扩建项目</t>
  </si>
  <si>
    <r>
      <t>购置设备羊舍通风器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个、电风扇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个、监控设备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套。扩建工程：干草棚</t>
    </r>
    <r>
      <rPr>
        <sz val="11"/>
        <rFont val="Times New Roman"/>
        <family val="1"/>
      </rPr>
      <t>193.5</t>
    </r>
    <r>
      <rPr>
        <sz val="11"/>
        <rFont val="宋体"/>
        <family val="0"/>
      </rPr>
      <t>㎡、饲料加工间</t>
    </r>
    <r>
      <rPr>
        <sz val="11"/>
        <rFont val="Times New Roman"/>
        <family val="1"/>
      </rPr>
      <t>90</t>
    </r>
    <r>
      <rPr>
        <sz val="11"/>
        <rFont val="宋体"/>
        <family val="0"/>
      </rPr>
      <t>㎡、青贮池</t>
    </r>
    <r>
      <rPr>
        <sz val="11"/>
        <rFont val="Times New Roman"/>
        <family val="1"/>
      </rPr>
      <t>547.2m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、青贮池遮盖棚</t>
    </r>
    <r>
      <rPr>
        <sz val="11"/>
        <rFont val="Times New Roman"/>
        <family val="1"/>
      </rPr>
      <t>264</t>
    </r>
    <r>
      <rPr>
        <sz val="11"/>
        <rFont val="宋体"/>
        <family val="0"/>
      </rPr>
      <t>㎡、地面平整碾压</t>
    </r>
    <r>
      <rPr>
        <sz val="11"/>
        <rFont val="Times New Roman"/>
        <family val="1"/>
      </rPr>
      <t>4200</t>
    </r>
    <r>
      <rPr>
        <sz val="11"/>
        <rFont val="宋体"/>
        <family val="0"/>
      </rPr>
      <t>㎡等</t>
    </r>
  </si>
  <si>
    <r>
      <t>项目单位年新增销售收入</t>
    </r>
    <r>
      <rPr>
        <sz val="11"/>
        <rFont val="Times New Roman"/>
        <family val="1"/>
      </rPr>
      <t>687.75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106.35</t>
    </r>
    <r>
      <rPr>
        <sz val="11"/>
        <rFont val="宋体"/>
        <family val="0"/>
      </rPr>
      <t>万元</t>
    </r>
  </si>
  <si>
    <t>张店镇古城村</t>
  </si>
  <si>
    <t>平陆县张店镇古城村股份经济联合社养羊场建设项目</t>
  </si>
  <si>
    <r>
      <t>硬化场地886.92㎡、不锈钢大门2个、新建羊舍886.92㎡、青贮池500m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、蓄水池100m3、15吨地磅一个、供电设施配套等</t>
    </r>
  </si>
  <si>
    <t>增加集体经济2万元，年新增经济利润6万元</t>
  </si>
  <si>
    <t>平陆县顺兴养殖专业合作社（部官镇下牛村）</t>
  </si>
  <si>
    <t>平陆县顺兴养殖专业合作社改扩建项目</t>
  </si>
  <si>
    <r>
      <t>购置饲草收割机一台，</t>
    </r>
    <r>
      <rPr>
        <sz val="11"/>
        <rFont val="Times New Roman"/>
        <family val="1"/>
      </rPr>
      <t>120</t>
    </r>
    <r>
      <rPr>
        <sz val="11"/>
        <rFont val="宋体"/>
        <family val="0"/>
      </rPr>
      <t>吨地磅一个，扩建青贮池</t>
    </r>
    <r>
      <rPr>
        <sz val="11"/>
        <rFont val="Times New Roman"/>
        <family val="1"/>
      </rPr>
      <t>1512m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、扩建青贮池遮盖棚</t>
    </r>
    <r>
      <rPr>
        <sz val="11"/>
        <rFont val="Times New Roman"/>
        <family val="1"/>
      </rPr>
      <t>396</t>
    </r>
    <r>
      <rPr>
        <sz val="11"/>
        <rFont val="宋体"/>
        <family val="0"/>
      </rPr>
      <t>㎡，扩建场地购买</t>
    </r>
    <r>
      <rPr>
        <sz val="11"/>
        <rFont val="Times New Roman"/>
        <family val="1"/>
      </rPr>
      <t>528</t>
    </r>
    <r>
      <rPr>
        <sz val="11"/>
        <rFont val="宋体"/>
        <family val="0"/>
      </rPr>
      <t>㎡（购买宅基地），扩建场地平整碾压</t>
    </r>
    <r>
      <rPr>
        <sz val="11"/>
        <rFont val="Times New Roman"/>
        <family val="1"/>
      </rPr>
      <t>252</t>
    </r>
    <r>
      <rPr>
        <sz val="11"/>
        <rFont val="宋体"/>
        <family val="0"/>
      </rPr>
      <t>㎡，硬化道路</t>
    </r>
    <r>
      <rPr>
        <sz val="11"/>
        <rFont val="Times New Roman"/>
        <family val="1"/>
      </rPr>
      <t>230</t>
    </r>
    <r>
      <rPr>
        <sz val="11"/>
        <rFont val="宋体"/>
        <family val="0"/>
      </rPr>
      <t>㎡等</t>
    </r>
  </si>
  <si>
    <r>
      <t>项目单位年新增销售收入</t>
    </r>
    <r>
      <rPr>
        <sz val="11"/>
        <rFont val="Times New Roman"/>
        <family val="1"/>
      </rPr>
      <t>491.25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77.78</t>
    </r>
    <r>
      <rPr>
        <sz val="11"/>
        <rFont val="宋体"/>
        <family val="0"/>
      </rPr>
      <t>万元</t>
    </r>
  </si>
  <si>
    <t>平陆县丰兴牧业有限公司（张店镇西牛村）</t>
  </si>
  <si>
    <r>
      <t>平陆县丰兴牧业有限公司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年新建肉羊养殖项目</t>
    </r>
  </si>
  <si>
    <r>
      <t>购置设备：饲料机一台、消毒泵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台、饲草粉碎机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台、清粪铲车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台。建设工程：羊舍</t>
    </r>
    <r>
      <rPr>
        <sz val="11"/>
        <rFont val="Times New Roman"/>
        <family val="1"/>
      </rPr>
      <t>1600</t>
    </r>
    <r>
      <rPr>
        <sz val="11"/>
        <rFont val="宋体"/>
        <family val="0"/>
      </rPr>
      <t>㎡、干草库</t>
    </r>
    <r>
      <rPr>
        <sz val="11"/>
        <rFont val="Times New Roman"/>
        <family val="1"/>
      </rPr>
      <t>450</t>
    </r>
    <r>
      <rPr>
        <sz val="11"/>
        <rFont val="宋体"/>
        <family val="0"/>
      </rPr>
      <t>㎡、蓄水池</t>
    </r>
    <r>
      <rPr>
        <sz val="11"/>
        <rFont val="Times New Roman"/>
        <family val="1"/>
      </rPr>
      <t>1890m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、青贮池</t>
    </r>
    <r>
      <rPr>
        <sz val="11"/>
        <rFont val="Times New Roman"/>
        <family val="1"/>
      </rPr>
      <t>800m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、隔离舍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㎡等</t>
    </r>
  </si>
  <si>
    <r>
      <t>项目单位年新增销售收入</t>
    </r>
    <r>
      <rPr>
        <sz val="11"/>
        <rFont val="Times New Roman"/>
        <family val="1"/>
      </rPr>
      <t>879.75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135.69</t>
    </r>
    <r>
      <rPr>
        <sz val="11"/>
        <rFont val="宋体"/>
        <family val="0"/>
      </rPr>
      <t>万元</t>
    </r>
  </si>
  <si>
    <t>平陆县寨头养殖合作社（圣人涧镇寨头村）</t>
  </si>
  <si>
    <t>平陆县寨头商品肉牛肥育场扩建项目</t>
  </si>
  <si>
    <r>
      <t>购置饲料搅拌机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台，地磅一台，扩建堆肥棚</t>
    </r>
    <r>
      <rPr>
        <sz val="11"/>
        <rFont val="Times New Roman"/>
        <family val="1"/>
      </rPr>
      <t>456</t>
    </r>
    <r>
      <rPr>
        <sz val="11"/>
        <rFont val="宋体"/>
        <family val="0"/>
      </rPr>
      <t>㎡、扩建青贮池</t>
    </r>
    <r>
      <rPr>
        <sz val="11"/>
        <rFont val="Times New Roman"/>
        <family val="1"/>
      </rPr>
      <t>2736m3</t>
    </r>
    <r>
      <rPr>
        <sz val="11"/>
        <rFont val="宋体"/>
        <family val="0"/>
      </rPr>
      <t>、扩建青贮池遮阳棚</t>
    </r>
    <r>
      <rPr>
        <sz val="11"/>
        <rFont val="Times New Roman"/>
        <family val="1"/>
      </rPr>
      <t>456</t>
    </r>
    <r>
      <rPr>
        <sz val="11"/>
        <rFont val="宋体"/>
        <family val="0"/>
      </rPr>
      <t>㎡、扩建场区硬化</t>
    </r>
    <r>
      <rPr>
        <sz val="11"/>
        <rFont val="Times New Roman"/>
        <family val="1"/>
      </rPr>
      <t>1250</t>
    </r>
    <r>
      <rPr>
        <sz val="11"/>
        <rFont val="宋体"/>
        <family val="0"/>
      </rPr>
      <t>㎡，改建牛舍</t>
    </r>
    <r>
      <rPr>
        <sz val="11"/>
        <rFont val="Times New Roman"/>
        <family val="1"/>
      </rPr>
      <t>523.75</t>
    </r>
    <r>
      <rPr>
        <sz val="11"/>
        <rFont val="宋体"/>
        <family val="0"/>
      </rPr>
      <t>㎡、改建后备牛舍</t>
    </r>
    <r>
      <rPr>
        <sz val="11"/>
        <rFont val="Times New Roman"/>
        <family val="1"/>
      </rPr>
      <t>1125</t>
    </r>
    <r>
      <rPr>
        <sz val="11"/>
        <rFont val="宋体"/>
        <family val="0"/>
      </rPr>
      <t>㎡、改建饲料库</t>
    </r>
    <r>
      <rPr>
        <sz val="11"/>
        <rFont val="Times New Roman"/>
        <family val="1"/>
      </rPr>
      <t>127.5</t>
    </r>
    <r>
      <rPr>
        <sz val="11"/>
        <rFont val="宋体"/>
        <family val="0"/>
      </rPr>
      <t>㎡</t>
    </r>
  </si>
  <si>
    <r>
      <t>项目单位年新增销售收入</t>
    </r>
    <r>
      <rPr>
        <sz val="11"/>
        <rFont val="Times New Roman"/>
        <family val="1"/>
      </rPr>
      <t>186.48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36.06</t>
    </r>
    <r>
      <rPr>
        <sz val="11"/>
        <rFont val="宋体"/>
        <family val="0"/>
      </rPr>
      <t>万元</t>
    </r>
  </si>
  <si>
    <t>平陆县绿康养殖有限公司（圣人涧镇庙洼村）</t>
  </si>
  <si>
    <t>平陆县绿康商品肉牛肥育场扩建项目</t>
  </si>
  <si>
    <r>
      <t>购置设备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型铲车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台、出粪三轮车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台、饲料粉碎机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台、草料搅拌机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台、消毒三轮车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辆。建设工程：扩建牛舍</t>
    </r>
    <r>
      <rPr>
        <sz val="11"/>
        <rFont val="Times New Roman"/>
        <family val="1"/>
      </rPr>
      <t>3129.6</t>
    </r>
    <r>
      <rPr>
        <sz val="11"/>
        <rFont val="宋体"/>
        <family val="0"/>
      </rPr>
      <t>㎡、草料棚及草料搅拌间</t>
    </r>
    <r>
      <rPr>
        <sz val="11"/>
        <rFont val="Times New Roman"/>
        <family val="1"/>
      </rPr>
      <t>1003.75</t>
    </r>
    <r>
      <rPr>
        <sz val="11"/>
        <rFont val="宋体"/>
        <family val="0"/>
      </rPr>
      <t>㎡、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蓄水池</t>
    </r>
    <r>
      <rPr>
        <sz val="11"/>
        <rFont val="Times New Roman"/>
        <family val="1"/>
      </rPr>
      <t>450m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、污水池</t>
    </r>
    <r>
      <rPr>
        <sz val="11"/>
        <rFont val="Times New Roman"/>
        <family val="1"/>
      </rPr>
      <t>1440m</t>
    </r>
    <r>
      <rPr>
        <vertAlign val="superscript"/>
        <sz val="11"/>
        <rFont val="Times New Roman"/>
        <family val="1"/>
      </rPr>
      <t>3</t>
    </r>
  </si>
  <si>
    <r>
      <t>项目单位年新增销售收入</t>
    </r>
    <r>
      <rPr>
        <sz val="11"/>
        <rFont val="Times New Roman"/>
        <family val="1"/>
      </rPr>
      <t>926.25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134.27</t>
    </r>
    <r>
      <rPr>
        <sz val="11"/>
        <rFont val="宋体"/>
        <family val="0"/>
      </rPr>
      <t>万元</t>
    </r>
  </si>
  <si>
    <t>平陆县栩辉养殖专业合作社（圣人涧镇西韩窑村）</t>
  </si>
  <si>
    <t>平陆县栩辉商品肉羊繁育场扩建项目</t>
  </si>
  <si>
    <r>
      <t>草料搅拌机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台、上草料车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台、消毒车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台和饲料运输车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台，扩建工程：扩建羊舍</t>
    </r>
    <r>
      <rPr>
        <sz val="11"/>
        <rFont val="Times New Roman"/>
        <family val="1"/>
      </rPr>
      <t>1850</t>
    </r>
    <r>
      <rPr>
        <sz val="11"/>
        <rFont val="宋体"/>
        <family val="0"/>
      </rPr>
      <t>㎡、拆除危旧羊舍</t>
    </r>
    <r>
      <rPr>
        <sz val="11"/>
        <rFont val="Times New Roman"/>
        <family val="1"/>
      </rPr>
      <t>860</t>
    </r>
    <r>
      <rPr>
        <sz val="11"/>
        <rFont val="宋体"/>
        <family val="0"/>
      </rPr>
      <t>㎡、草料库</t>
    </r>
    <r>
      <rPr>
        <sz val="11"/>
        <rFont val="Times New Roman"/>
        <family val="1"/>
      </rPr>
      <t>450</t>
    </r>
    <r>
      <rPr>
        <sz val="11"/>
        <rFont val="宋体"/>
        <family val="0"/>
      </rPr>
      <t>㎡、草料搅拌间</t>
    </r>
    <r>
      <rPr>
        <sz val="11"/>
        <rFont val="Times New Roman"/>
        <family val="1"/>
      </rPr>
      <t>525</t>
    </r>
    <r>
      <rPr>
        <sz val="11"/>
        <rFont val="宋体"/>
        <family val="0"/>
      </rPr>
      <t>㎡、场区内硬化</t>
    </r>
    <r>
      <rPr>
        <sz val="11"/>
        <rFont val="Times New Roman"/>
        <family val="1"/>
      </rPr>
      <t>1200</t>
    </r>
    <r>
      <rPr>
        <sz val="11"/>
        <rFont val="宋体"/>
        <family val="0"/>
      </rPr>
      <t>㎡、青贮池</t>
    </r>
    <r>
      <rPr>
        <sz val="11"/>
        <rFont val="Times New Roman"/>
        <family val="1"/>
      </rPr>
      <t>800m</t>
    </r>
    <r>
      <rPr>
        <vertAlign val="superscript"/>
        <sz val="11"/>
        <rFont val="Times New Roman"/>
        <family val="1"/>
      </rPr>
      <t>3</t>
    </r>
    <r>
      <rPr>
        <sz val="11"/>
        <rFont val="宋体"/>
        <family val="0"/>
      </rPr>
      <t>等</t>
    </r>
  </si>
  <si>
    <r>
      <t>项目单位年新增销售收入</t>
    </r>
    <r>
      <rPr>
        <sz val="11"/>
        <rFont val="Times New Roman"/>
        <family val="1"/>
      </rPr>
      <t>669.45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105.77</t>
    </r>
    <r>
      <rPr>
        <sz val="11"/>
        <rFont val="宋体"/>
        <family val="0"/>
      </rPr>
      <t>万元</t>
    </r>
  </si>
  <si>
    <t>张店镇</t>
  </si>
  <si>
    <t>张店镇西牛村</t>
  </si>
  <si>
    <t>大棚建设（市级乡村振兴示范村）</t>
  </si>
  <si>
    <t>新建15个春秋拱棚，村委会大院的绿化、以及进村环形路的绿化</t>
  </si>
  <si>
    <t>促进产业发展，提升村容村貌</t>
  </si>
  <si>
    <t>张店镇横涧村</t>
  </si>
  <si>
    <t>玉露香梨基地建设（市级特色产业示范基地阳煤新科）</t>
  </si>
  <si>
    <t>100亩自动化防雹网建设等</t>
  </si>
  <si>
    <t>提升果品质量</t>
  </si>
  <si>
    <t>果业发展中心</t>
  </si>
  <si>
    <t>圣人涧镇毛家山村</t>
  </si>
  <si>
    <t>2022年药茶提质增效项目</t>
  </si>
  <si>
    <t>建设药茶标准化示范基地</t>
  </si>
  <si>
    <t>促进特色产业发展，增加群众收入</t>
  </si>
  <si>
    <t>三门镇淹底村</t>
  </si>
  <si>
    <t>三门镇淹底村养殖场配套设施项目</t>
  </si>
  <si>
    <t>养殖场配套设施建设，进行道路修复、管道工程铺设、护坡工程建设及灾后修复</t>
  </si>
  <si>
    <t>促进养殖产业发展，年可供市场生猪4000余头，直接或间接带动15户群众，实现群众收入增加</t>
  </si>
  <si>
    <t>张店镇后滩村</t>
  </si>
  <si>
    <t>后滩村食品加工厂改造项目</t>
  </si>
  <si>
    <t>组建村食品加工厂，加工麻花和馒头及其他相关产品</t>
  </si>
  <si>
    <t>发展村集体经济，加强村组织建设</t>
  </si>
  <si>
    <t>小计</t>
  </si>
  <si>
    <t>（二）</t>
  </si>
  <si>
    <t>加工流通项目</t>
  </si>
  <si>
    <t>平陆县辣万家蔬菜种植专业合作社</t>
  </si>
  <si>
    <t>仓贮物流冷链建设项目</t>
  </si>
  <si>
    <r>
      <t>新建机械冷藏库（高温库）</t>
    </r>
    <r>
      <rPr>
        <sz val="11"/>
        <rFont val="Times New Roman"/>
        <family val="1"/>
      </rPr>
      <t>5028.84</t>
    </r>
    <r>
      <rPr>
        <sz val="11"/>
        <rFont val="宋体"/>
        <family val="0"/>
      </rPr>
      <t>立方米</t>
    </r>
  </si>
  <si>
    <r>
      <t>项目单位年新增销售收入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万元，实现新增利润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万元</t>
    </r>
  </si>
  <si>
    <t>圣人涧镇</t>
  </si>
  <si>
    <t>圣人涧镇西韩窑村</t>
  </si>
  <si>
    <t>平陆县爻里清真屠宰场</t>
  </si>
  <si>
    <r>
      <t>建设</t>
    </r>
    <r>
      <rPr>
        <sz val="11"/>
        <rFont val="Times New Roman"/>
        <family val="1"/>
      </rPr>
      <t>430</t>
    </r>
    <r>
      <rPr>
        <sz val="11"/>
        <rFont val="宋体"/>
        <family val="0"/>
      </rPr>
      <t>平方米厂房，购置生产设备、冷库建设及附属配套设施</t>
    </r>
  </si>
  <si>
    <r>
      <t>可解决劳动力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余人，切实增加群众收入</t>
    </r>
  </si>
  <si>
    <t>平陆县润群种植
专业合作社</t>
  </si>
  <si>
    <t>新建机械冷藏库（高温库）6000立方米</t>
  </si>
  <si>
    <t>项目单位年新增销售收入45万元，实现新增利润10万元</t>
  </si>
  <si>
    <t>平陆县中农优种植家庭农场</t>
  </si>
  <si>
    <t>新建机械冷藏库（高温库）3380立方米</t>
  </si>
  <si>
    <t>项目单位年新增销售收入43万元，实现新增利润12万元</t>
  </si>
  <si>
    <t>平陆县凤祥红不软桃种植专业合作社</t>
  </si>
  <si>
    <t>新建机械冷藏库（高温库）2530立方米</t>
  </si>
  <si>
    <t>项目单位年新增销售收入11万元，实现新增利润2万元</t>
  </si>
  <si>
    <t>（三）</t>
  </si>
  <si>
    <t>配套设施项目</t>
  </si>
  <si>
    <t>平陆县现代农业产业园项目</t>
  </si>
  <si>
    <r>
      <t>拟建</t>
    </r>
    <r>
      <rPr>
        <sz val="11"/>
        <rFont val="Times New Roman"/>
        <family val="1"/>
      </rPr>
      <t>"</t>
    </r>
    <r>
      <rPr>
        <sz val="11"/>
        <rFont val="宋体"/>
        <family val="0"/>
      </rPr>
      <t>三纵三横</t>
    </r>
    <r>
      <rPr>
        <sz val="11"/>
        <rFont val="Times New Roman"/>
        <family val="1"/>
      </rPr>
      <t>"6</t>
    </r>
    <r>
      <rPr>
        <sz val="11"/>
        <rFont val="宋体"/>
        <family val="0"/>
      </rPr>
      <t>条道路及管网等配套工程</t>
    </r>
  </si>
  <si>
    <t>项目的建设，将升级产城融合发展，促进张店镇镇区高质量发展</t>
  </si>
  <si>
    <t>常乐镇下卓村、上卓村、王村、斜坡村、顺头村</t>
  </si>
  <si>
    <r>
      <t>2020</t>
    </r>
    <r>
      <rPr>
        <sz val="11"/>
        <rFont val="宋体"/>
        <family val="0"/>
      </rPr>
      <t>年高标准农田建设项目</t>
    </r>
  </si>
  <si>
    <r>
      <t>进行土地平整工程、土壤改良工程、灌溉与排水工程新、田间道路工程、农田防护与生态环境保持工程、农田输配电工程等</t>
    </r>
    <r>
      <rPr>
        <sz val="11"/>
        <rFont val="Times New Roman"/>
        <family val="1"/>
      </rPr>
      <t xml:space="preserve"> </t>
    </r>
  </si>
  <si>
    <r>
      <t>项目完成后，年灌溉、农业等措施效益为</t>
    </r>
    <r>
      <rPr>
        <sz val="11"/>
        <rFont val="Times New Roman"/>
        <family val="1"/>
      </rPr>
      <t>376.5</t>
    </r>
    <r>
      <rPr>
        <sz val="11"/>
        <rFont val="宋体"/>
        <family val="0"/>
      </rPr>
      <t>万元，年节水</t>
    </r>
    <r>
      <rPr>
        <sz val="11"/>
        <rFont val="Times New Roman"/>
        <family val="1"/>
      </rPr>
      <t>21.63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m3</t>
    </r>
    <r>
      <rPr>
        <sz val="11"/>
        <rFont val="宋体"/>
        <family val="0"/>
      </rPr>
      <t>；年增产粮食</t>
    </r>
    <r>
      <rPr>
        <sz val="11"/>
        <rFont val="Times New Roman"/>
        <family val="1"/>
      </rPr>
      <t>241.19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kg</t>
    </r>
    <r>
      <rPr>
        <sz val="11"/>
        <rFont val="宋体"/>
        <family val="0"/>
      </rPr>
      <t>，水果</t>
    </r>
    <r>
      <rPr>
        <sz val="11"/>
        <rFont val="Times New Roman"/>
        <family val="1"/>
      </rPr>
      <t>1644.31</t>
    </r>
    <r>
      <rPr>
        <sz val="11"/>
        <rFont val="宋体"/>
        <family val="0"/>
      </rPr>
      <t>万</t>
    </r>
    <r>
      <rPr>
        <sz val="11"/>
        <rFont val="Times New Roman"/>
        <family val="1"/>
      </rPr>
      <t>kg</t>
    </r>
  </si>
  <si>
    <t>三门镇徐滹沱村、望原村</t>
  </si>
  <si>
    <r>
      <t>2020</t>
    </r>
    <r>
      <rPr>
        <sz val="11"/>
        <rFont val="宋体"/>
        <family val="0"/>
      </rPr>
      <t>年望原提水工程</t>
    </r>
  </si>
  <si>
    <r>
      <t>改造徐滹沱一级潜水泵站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新建徐滹沱二级泵站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装机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台、</t>
    </r>
    <r>
      <rPr>
        <sz val="11"/>
        <rFont val="Times New Roman"/>
        <family val="1"/>
      </rPr>
      <t>730kw</t>
    </r>
    <r>
      <rPr>
        <sz val="11"/>
        <rFont val="宋体"/>
        <family val="0"/>
      </rPr>
      <t>等，新建徐滹沱三级泵站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新建三级站重力流引水管道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条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长</t>
    </r>
    <r>
      <rPr>
        <sz val="11"/>
        <rFont val="Times New Roman"/>
        <family val="1"/>
      </rPr>
      <t>2788m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 xml:space="preserve"> </t>
    </r>
  </si>
  <si>
    <r>
      <t>项目区本项目的实施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将极大地改善农业生产条件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提高土地的产出率，年效益</t>
    </r>
    <r>
      <rPr>
        <sz val="11"/>
        <rFont val="Times New Roman"/>
        <family val="1"/>
      </rPr>
      <t>573.85</t>
    </r>
    <r>
      <rPr>
        <sz val="11"/>
        <rFont val="宋体"/>
        <family val="0"/>
      </rPr>
      <t>万元</t>
    </r>
  </si>
  <si>
    <t>张店镇风口村</t>
  </si>
  <si>
    <t>蕃茄基地配套灌溉管网项目</t>
  </si>
  <si>
    <t>进行基地管网铺设</t>
  </si>
  <si>
    <t>改善生产条件，增加群众收入</t>
  </si>
  <si>
    <t>洪池镇西郑村</t>
  </si>
  <si>
    <t>养殖场用水建设工程</t>
  </si>
  <si>
    <r>
      <t>新建</t>
    </r>
    <r>
      <rPr>
        <sz val="11"/>
        <rFont val="Times New Roman"/>
        <family val="1"/>
      </rPr>
      <t>800</t>
    </r>
    <r>
      <rPr>
        <sz val="11"/>
        <rFont val="宋体"/>
        <family val="0"/>
      </rPr>
      <t>方蓄水池，铺设</t>
    </r>
    <r>
      <rPr>
        <sz val="11"/>
        <rFont val="Times New Roman"/>
        <family val="1"/>
      </rPr>
      <t>2500</t>
    </r>
    <r>
      <rPr>
        <sz val="11"/>
        <rFont val="宋体"/>
        <family val="0"/>
      </rPr>
      <t>米管道等</t>
    </r>
  </si>
  <si>
    <t xml:space="preserve"> </t>
  </si>
  <si>
    <r>
      <t>彻底解决猪场用水问题，直接经济效益达</t>
    </r>
    <r>
      <rPr>
        <sz val="11"/>
        <rFont val="Times New Roman"/>
        <family val="1"/>
      </rPr>
      <t>260</t>
    </r>
    <r>
      <rPr>
        <sz val="11"/>
        <rFont val="宋体"/>
        <family val="0"/>
      </rPr>
      <t>余万元，带动当地经济发展，为农民增收打下坚实基础</t>
    </r>
  </si>
  <si>
    <t>曹川镇、三门镇</t>
  </si>
  <si>
    <t>2022年高标准农田建设项目</t>
  </si>
  <si>
    <t>进行土地平整工程、土壤改良工程、灌溉与排水工程、田间道路工程等</t>
  </si>
  <si>
    <t>项目区本项目的实施,将极大地改善农业生产条件,提高土地的产出率</t>
  </si>
  <si>
    <t>（四）</t>
  </si>
  <si>
    <t>乡村振兴示范项目</t>
  </si>
  <si>
    <t>杜马乡</t>
  </si>
  <si>
    <t>杜马乡上村</t>
  </si>
  <si>
    <t>乡村旅游建设（市级乡村振兴示范村）</t>
  </si>
  <si>
    <t>杜马战役上村指挥部遗址建设和红色文化旅游建设，新建历史沿革雕塑、贴意版面、英烈标识、绿化等；上村集镇立面改造600平方米、绿化等</t>
  </si>
  <si>
    <t>改扩建</t>
  </si>
  <si>
    <t>发展旅游建设，增加集体收入</t>
  </si>
  <si>
    <t>部官集镇果桃储藏中心配套设施建设项目（2022年度配套项目）</t>
  </si>
  <si>
    <t>新建桃果分拣中心(52m*11.4m)一座；大院地面硬化982㎡；630KVA变压器及配套</t>
  </si>
  <si>
    <t>常乐镇</t>
  </si>
  <si>
    <t>常乐镇车村</t>
  </si>
  <si>
    <t>乡村振兴示范村项目</t>
  </si>
  <si>
    <t>沿黄优质葡萄特色产业基地、农产品电商培训交易中心、公共厕所等</t>
  </si>
  <si>
    <t>促进产业发展，提高群众收入</t>
  </si>
  <si>
    <t>乡村旅游振兴示范村项目</t>
  </si>
  <si>
    <t>乡村驿站、入村路提升、导览系统、旅游厕所等</t>
  </si>
  <si>
    <t>发展产业旅游，增加集体经济</t>
  </si>
  <si>
    <t>杜马乡龙源村</t>
  </si>
  <si>
    <t>数字乡村建设示范村项目</t>
  </si>
  <si>
    <t>数字乡村核心运营管理平台人联网平台、疫情防控子平台、智慧党建子平台等</t>
  </si>
  <si>
    <t>打造数字化乡村，增加集体经济</t>
  </si>
  <si>
    <t>特色产业示范基地（桃花源基地）项目</t>
  </si>
  <si>
    <t>新品种栽植38亩，改种优化200亩、水果深加工设备20余台（套）</t>
  </si>
  <si>
    <t>（五）</t>
  </si>
  <si>
    <t>产业服务支撑项目</t>
  </si>
  <si>
    <t>乡村振兴致富带头人培训</t>
  </si>
  <si>
    <r>
      <t>省级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人每人</t>
    </r>
    <r>
      <rPr>
        <sz val="11"/>
        <rFont val="Times New Roman"/>
        <family val="1"/>
      </rPr>
      <t>3500</t>
    </r>
    <r>
      <rPr>
        <sz val="11"/>
        <rFont val="宋体"/>
        <family val="0"/>
      </rPr>
      <t>元，县级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人每人</t>
    </r>
    <r>
      <rPr>
        <sz val="11"/>
        <rFont val="Times New Roman"/>
        <family val="1"/>
      </rPr>
      <t>2000</t>
    </r>
    <r>
      <rPr>
        <sz val="11"/>
        <rFont val="宋体"/>
        <family val="0"/>
      </rPr>
      <t>元</t>
    </r>
  </si>
  <si>
    <t>新型经营主体带动贫困人口增收</t>
  </si>
  <si>
    <t>各乡镇</t>
  </si>
  <si>
    <t>光伏管护员培训</t>
  </si>
  <si>
    <r>
      <t>182</t>
    </r>
    <r>
      <rPr>
        <sz val="11"/>
        <rFont val="宋体"/>
        <family val="0"/>
      </rPr>
      <t>名每人每天</t>
    </r>
    <r>
      <rPr>
        <sz val="11"/>
        <rFont val="Times New Roman"/>
        <family val="1"/>
      </rPr>
      <t>150</t>
    </r>
    <r>
      <rPr>
        <sz val="11"/>
        <rFont val="宋体"/>
        <family val="0"/>
      </rPr>
      <t>元，共四天</t>
    </r>
  </si>
  <si>
    <t>确保人人持证</t>
  </si>
  <si>
    <t>2022年高素质农民培训项目</t>
  </si>
  <si>
    <t>培训608名高素质农民，其中乡村治理及农村社会事业带头人100人；新型经营主体、服务主体带头人508人</t>
  </si>
  <si>
    <t>新实施</t>
  </si>
  <si>
    <t>增强群众农业生产管理水平，提高科技应用能力</t>
  </si>
  <si>
    <t>2022年基层农技推广体系改革与建设补助项目补助</t>
  </si>
  <si>
    <t>建设2个农业示范展示基地；培育2个农业科技社会化服务组织，160个以上的科技示范主体；培训35名基层农技人员，其中遴选5名骨干人才参加省级培训；招聘3名特聘农技员</t>
  </si>
  <si>
    <t>（六）</t>
  </si>
  <si>
    <t>金融保险配套项目</t>
  </si>
  <si>
    <t>贷款贴息</t>
  </si>
  <si>
    <t>农户贷款贴息</t>
  </si>
  <si>
    <t>增加脱贫户收入</t>
  </si>
  <si>
    <t>二、</t>
  </si>
  <si>
    <t>就业项目</t>
  </si>
  <si>
    <t>脱贫劳动力务工交通费补贴</t>
  </si>
  <si>
    <t>脱贫劳动力外出务工交通费补贴</t>
  </si>
  <si>
    <t>减少脱贫户支出</t>
  </si>
  <si>
    <t>三、</t>
  </si>
  <si>
    <t>乡村建设行动工程</t>
  </si>
  <si>
    <t>（一）</t>
  </si>
  <si>
    <t>农村基础设施建设</t>
  </si>
  <si>
    <t>三门镇向阳村</t>
  </si>
  <si>
    <t>粮宿至向阳主干道路建设</t>
  </si>
  <si>
    <r>
      <t>硬化路面长</t>
    </r>
    <r>
      <rPr>
        <sz val="11"/>
        <rFont val="Times New Roman"/>
        <family val="1"/>
      </rPr>
      <t>3531</t>
    </r>
    <r>
      <rPr>
        <sz val="11"/>
        <rFont val="宋体"/>
        <family val="0"/>
      </rPr>
      <t>米，其中</t>
    </r>
    <r>
      <rPr>
        <sz val="11"/>
        <rFont val="Times New Roman"/>
        <family val="1"/>
      </rPr>
      <t>246</t>
    </r>
    <r>
      <rPr>
        <sz val="11"/>
        <rFont val="宋体"/>
        <family val="0"/>
      </rPr>
      <t>米宽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米厚</t>
    </r>
    <r>
      <rPr>
        <sz val="11"/>
        <rFont val="Times New Roman"/>
        <family val="1"/>
      </rPr>
      <t>16cm</t>
    </r>
    <r>
      <rPr>
        <sz val="11"/>
        <rFont val="宋体"/>
        <family val="0"/>
      </rPr>
      <t>，3285米宽4.5厚14cm</t>
    </r>
  </si>
  <si>
    <t>方便群众出行</t>
  </si>
  <si>
    <t>张村镇张峪村</t>
  </si>
  <si>
    <t>村容村貌工程</t>
  </si>
  <si>
    <r>
      <t>街道巷道全程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公里，按每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米安装一个路灯计算，共需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个</t>
    </r>
  </si>
  <si>
    <t>消除交通安全隐患，确保行人行车安全，助力乡村振兴发展</t>
  </si>
  <si>
    <t>张店镇侯王村</t>
  </si>
  <si>
    <t>道路硬化项目</t>
  </si>
  <si>
    <r>
      <t>新建道路长度</t>
    </r>
    <r>
      <rPr>
        <sz val="11"/>
        <rFont val="Times New Roman"/>
        <family val="1"/>
      </rPr>
      <t>3800</t>
    </r>
    <r>
      <rPr>
        <sz val="11"/>
        <rFont val="宋体"/>
        <family val="0"/>
      </rPr>
      <t>米，硬化水泥路面宽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米，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厘米厚；路基补强、整形、调平、压实</t>
    </r>
  </si>
  <si>
    <t>灾后修复项目</t>
  </si>
  <si>
    <t>知青大院房屋加固；面粉加工厂围墙修复</t>
  </si>
  <si>
    <t>改建</t>
  </si>
  <si>
    <t>消除安全隐患，确保行人安全</t>
  </si>
  <si>
    <t>交通运输局</t>
  </si>
  <si>
    <t>关家窝至涧北村段道路改建工程</t>
  </si>
  <si>
    <t>路基土方，涵洞工程、桥梁工程</t>
  </si>
  <si>
    <t>改善现有路段行车条件，加强生命安全防护</t>
  </si>
  <si>
    <t>水利局</t>
  </si>
  <si>
    <t>西牛、王寺沟、马庄</t>
  </si>
  <si>
    <t>淤地坝项目</t>
  </si>
  <si>
    <r>
      <t>西牛、王寺沟、马庄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座淤地坝除险加固</t>
    </r>
  </si>
  <si>
    <t>确保淤地坝安全运用及下游群众生命产财安全</t>
  </si>
  <si>
    <t>部官镇计都村</t>
  </si>
  <si>
    <t>计都村供水保障工程</t>
  </si>
  <si>
    <t>新建水池，管网改造等</t>
  </si>
  <si>
    <r>
      <t>解决</t>
    </r>
    <r>
      <rPr>
        <sz val="11"/>
        <rFont val="Times New Roman"/>
        <family val="1"/>
      </rPr>
      <t>1416</t>
    </r>
    <r>
      <rPr>
        <sz val="11"/>
        <rFont val="宋体"/>
        <family val="0"/>
      </rPr>
      <t>人饮水安全巩固提升问题</t>
    </r>
  </si>
  <si>
    <t>洪池镇西张村</t>
  </si>
  <si>
    <t>西张村供水保障工程</t>
  </si>
  <si>
    <r>
      <t>更换水泵一台，</t>
    </r>
    <r>
      <rPr>
        <sz val="11"/>
        <rFont val="Times New Roman"/>
        <family val="1"/>
      </rPr>
      <t>2.5</t>
    </r>
    <r>
      <rPr>
        <sz val="11"/>
        <rFont val="宋体"/>
        <family val="0"/>
      </rPr>
      <t>寸铁管</t>
    </r>
    <r>
      <rPr>
        <sz val="11"/>
        <rFont val="Times New Roman"/>
        <family val="1"/>
      </rPr>
      <t>300</t>
    </r>
    <r>
      <rPr>
        <sz val="11"/>
        <rFont val="宋体"/>
        <family val="0"/>
      </rPr>
      <t>米，铺设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寸地埋管</t>
    </r>
    <r>
      <rPr>
        <sz val="11"/>
        <rFont val="Times New Roman"/>
        <family val="1"/>
      </rPr>
      <t>1520</t>
    </r>
    <r>
      <rPr>
        <sz val="11"/>
        <rFont val="宋体"/>
        <family val="0"/>
      </rPr>
      <t>米，启动器一台，偏道自然庄需要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寸铁管</t>
    </r>
    <r>
      <rPr>
        <sz val="11"/>
        <rFont val="Times New Roman"/>
        <family val="1"/>
      </rPr>
      <t>1600</t>
    </r>
    <r>
      <rPr>
        <sz val="11"/>
        <rFont val="宋体"/>
        <family val="0"/>
      </rPr>
      <t>米等</t>
    </r>
  </si>
  <si>
    <r>
      <t>解决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人饮水安全巩固提升问题</t>
    </r>
  </si>
  <si>
    <r>
      <t>产业基地田间道路硬化</t>
    </r>
    <r>
      <rPr>
        <sz val="11"/>
        <rFont val="Times New Roman"/>
        <family val="1"/>
      </rPr>
      <t>5000</t>
    </r>
    <r>
      <rPr>
        <sz val="11"/>
        <rFont val="宋体"/>
        <family val="0"/>
      </rPr>
      <t>平方米及配套提档升级等</t>
    </r>
  </si>
  <si>
    <t>解决农产品外运问题，增加群众收入</t>
  </si>
  <si>
    <t>三门镇望原村</t>
  </si>
  <si>
    <t>主干道路修复项目</t>
  </si>
  <si>
    <r>
      <t>1</t>
    </r>
    <r>
      <rPr>
        <sz val="11"/>
        <rFont val="宋体"/>
        <family val="0"/>
      </rPr>
      <t>、重建望原村西沟段通村道路长</t>
    </r>
    <r>
      <rPr>
        <sz val="11"/>
        <rFont val="Times New Roman"/>
        <family val="1"/>
      </rPr>
      <t>970</t>
    </r>
    <r>
      <rPr>
        <sz val="11"/>
        <rFont val="宋体"/>
        <family val="0"/>
      </rPr>
      <t>米，宽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米，厚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厘米，共计</t>
    </r>
    <r>
      <rPr>
        <sz val="11"/>
        <rFont val="Times New Roman"/>
        <family val="1"/>
      </rPr>
      <t>4850</t>
    </r>
    <r>
      <rPr>
        <sz val="11"/>
        <rFont val="宋体"/>
        <family val="0"/>
      </rPr>
      <t>平方米。路一旁修排水渠，排水渠宽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厘米。每平方米</t>
    </r>
    <r>
      <rPr>
        <sz val="11"/>
        <rFont val="Times New Roman"/>
        <family val="1"/>
      </rPr>
      <t>130</t>
    </r>
    <r>
      <rPr>
        <sz val="11"/>
        <rFont val="宋体"/>
        <family val="0"/>
      </rPr>
      <t>元（含三七灰土、排水渠），大约需要资金</t>
    </r>
    <r>
      <rPr>
        <sz val="11"/>
        <rFont val="Times New Roman"/>
        <family val="1"/>
      </rPr>
      <t>63</t>
    </r>
    <r>
      <rPr>
        <sz val="11"/>
        <rFont val="宋体"/>
        <family val="0"/>
      </rPr>
      <t>万元；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、修复南庄段田间路，长</t>
    </r>
    <r>
      <rPr>
        <sz val="11"/>
        <rFont val="Times New Roman"/>
        <family val="1"/>
      </rPr>
      <t>750</t>
    </r>
    <r>
      <rPr>
        <sz val="11"/>
        <rFont val="宋体"/>
        <family val="0"/>
      </rPr>
      <t>米，宽</t>
    </r>
    <r>
      <rPr>
        <sz val="11"/>
        <rFont val="Times New Roman"/>
        <family val="1"/>
      </rPr>
      <t>3.5</t>
    </r>
    <r>
      <rPr>
        <sz val="11"/>
        <rFont val="宋体"/>
        <family val="0"/>
      </rPr>
      <t>米，厚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厘米，共计</t>
    </r>
    <r>
      <rPr>
        <sz val="11"/>
        <rFont val="Times New Roman"/>
        <family val="1"/>
      </rPr>
      <t>2625</t>
    </r>
    <r>
      <rPr>
        <sz val="11"/>
        <rFont val="宋体"/>
        <family val="0"/>
      </rPr>
      <t>平方米。每平方米</t>
    </r>
    <r>
      <rPr>
        <sz val="11"/>
        <rFont val="Times New Roman"/>
        <family val="1"/>
      </rPr>
      <t>105</t>
    </r>
    <r>
      <rPr>
        <sz val="11"/>
        <rFont val="宋体"/>
        <family val="0"/>
      </rPr>
      <t>元（含三七灰土），大约需要资金</t>
    </r>
    <r>
      <rPr>
        <sz val="11"/>
        <rFont val="Times New Roman"/>
        <family val="1"/>
      </rPr>
      <t>27.6</t>
    </r>
    <r>
      <rPr>
        <sz val="11"/>
        <rFont val="宋体"/>
        <family val="0"/>
      </rPr>
      <t>万元</t>
    </r>
  </si>
  <si>
    <t>解决群众出行难问题</t>
  </si>
  <si>
    <t>龙上线</t>
  </si>
  <si>
    <t>龙上线道路升级改造损毁供水设施修复</t>
  </si>
  <si>
    <r>
      <t>新建</t>
    </r>
    <r>
      <rPr>
        <sz val="11"/>
        <rFont val="Times New Roman"/>
        <family val="1"/>
      </rPr>
      <t>100m³</t>
    </r>
    <r>
      <rPr>
        <sz val="11"/>
        <rFont val="宋体"/>
        <family val="0"/>
      </rPr>
      <t>蓄水池一座，修复供水主管道</t>
    </r>
    <r>
      <rPr>
        <sz val="11"/>
        <rFont val="Times New Roman"/>
        <family val="1"/>
      </rPr>
      <t>155745</t>
    </r>
    <r>
      <rPr>
        <sz val="11"/>
        <rFont val="宋体"/>
        <family val="0"/>
      </rPr>
      <t>米，修复供水进户主管道</t>
    </r>
    <r>
      <rPr>
        <sz val="11"/>
        <rFont val="Times New Roman"/>
        <family val="1"/>
      </rPr>
      <t>45000</t>
    </r>
    <r>
      <rPr>
        <sz val="11"/>
        <rFont val="宋体"/>
        <family val="0"/>
      </rPr>
      <t>米，及其他附件</t>
    </r>
  </si>
  <si>
    <r>
      <t>解决中原片区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个村</t>
    </r>
    <r>
      <rPr>
        <sz val="11"/>
        <rFont val="Times New Roman"/>
        <family val="1"/>
      </rPr>
      <t>2555</t>
    </r>
    <r>
      <rPr>
        <sz val="11"/>
        <rFont val="宋体"/>
        <family val="0"/>
      </rPr>
      <t>户居民的安全饮水问题，增加人民群众幸福感</t>
    </r>
  </si>
  <si>
    <t>二组巷道硬化项目</t>
  </si>
  <si>
    <t>长1179米，14cm厚C25混凝土面层6165平方</t>
  </si>
  <si>
    <t>改善了群众生产、生活出行条件</t>
  </si>
  <si>
    <t>交通局</t>
  </si>
  <si>
    <t>长6公里，主要包括5.5米宽路基，4.5米宽路面，排水工程，安保工程等附属工程</t>
  </si>
  <si>
    <t>常乐镇中张村</t>
  </si>
  <si>
    <t>长3公里，主要包括5.5米宽路基，4.5米宽路面，排水工程，安保工程等附属工程</t>
  </si>
  <si>
    <t>洪池镇南王村</t>
  </si>
  <si>
    <t>饮水机井维修</t>
  </si>
  <si>
    <t>饮水机井塌方，需要维修</t>
  </si>
  <si>
    <t>维修</t>
  </si>
  <si>
    <t>解决1143人饮水困难问题</t>
  </si>
  <si>
    <t>常乐镇三滩村</t>
  </si>
  <si>
    <t>三滩村雨水管网改造工程</t>
  </si>
  <si>
    <t>铺设DN600双壁波纹管796米，安装雨水检查井14个，新做石砌挡墙3米，拆除并恢复混凝土路面1193.6平米</t>
  </si>
  <si>
    <t>改善村级道路下水，防止渗漏，确保住房安全，方便群众出行</t>
  </si>
  <si>
    <t>人居环境整治工程</t>
  </si>
  <si>
    <t>美丽乡村建设项目</t>
  </si>
  <si>
    <t>路面硬化1825平方;排水沟一条 深0.4米，宽0.3米，长185.5米的排水沟; 巷道道路使用高分子路面聚合物修补砂浆，并刷漆做美化处理，约954.8平方，两条巷道侧铺设石材，共787平方; 墙面装饰彩绘面积740平方，粉白面积1740平方;外立面改造;绿化、亮化;给水;西侧游园铺贴、绿化</t>
  </si>
  <si>
    <t>有助于横涧村发展观光旅游业、农业，增加群众收入，提升群众的幸福感、获得感和满意度，为打造美丽乡村奠定坚实基础</t>
  </si>
  <si>
    <t>窑头绿化、美化项目</t>
  </si>
  <si>
    <r>
      <t>绿化苗木栽植</t>
    </r>
    <r>
      <rPr>
        <sz val="11"/>
        <rFont val="Times New Roman"/>
        <family val="1"/>
      </rPr>
      <t>2576.91</t>
    </r>
    <r>
      <rPr>
        <sz val="11"/>
        <rFont val="宋体"/>
        <family val="0"/>
      </rPr>
      <t>㎡；园路铺设、景观石摆设；六角亭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座；砖砌挡墙</t>
    </r>
    <r>
      <rPr>
        <sz val="11"/>
        <rFont val="Times New Roman"/>
        <family val="1"/>
      </rPr>
      <t>51.76m</t>
    </r>
    <r>
      <rPr>
        <sz val="11"/>
        <rFont val="宋体"/>
        <family val="0"/>
      </rPr>
      <t>；砌石挡墙</t>
    </r>
    <r>
      <rPr>
        <sz val="11"/>
        <rFont val="Times New Roman"/>
        <family val="1"/>
      </rPr>
      <t>79.1m</t>
    </r>
    <r>
      <rPr>
        <sz val="11"/>
        <rFont val="宋体"/>
        <family val="0"/>
      </rPr>
      <t>；花坛坐凳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个；健身器材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套；羽毛球场</t>
    </r>
    <r>
      <rPr>
        <sz val="11"/>
        <rFont val="Times New Roman"/>
        <family val="1"/>
      </rPr>
      <t>81.74</t>
    </r>
    <r>
      <rPr>
        <sz val="11"/>
        <rFont val="宋体"/>
        <family val="0"/>
      </rPr>
      <t>㎡；室外土建以及路灯</t>
    </r>
    <r>
      <rPr>
        <sz val="11"/>
        <rFont val="Times New Roman"/>
        <family val="1"/>
      </rPr>
      <t>41</t>
    </r>
    <r>
      <rPr>
        <sz val="11"/>
        <rFont val="宋体"/>
        <family val="0"/>
      </rPr>
      <t>套；高杆灯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套；景观灯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套；景观照明灯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套；景观道路灯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套等</t>
    </r>
  </si>
  <si>
    <t>实现村内整治卫生；改善村民生产生活条件</t>
  </si>
  <si>
    <t>圣人涧镇八政村</t>
  </si>
  <si>
    <t>村容村貌提升工程</t>
  </si>
  <si>
    <t>村内绿化美化等建设</t>
  </si>
  <si>
    <t>改善群众生产生活环境</t>
  </si>
  <si>
    <t>林业局</t>
  </si>
  <si>
    <t>村庄绿化</t>
  </si>
  <si>
    <r>
      <t>张店镇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軨桥村、侯王村、安沟村进行道路绿化和小游园绿化；圣人涧镇：西延村沿路两侧绿化、茅津村小区内预留绿化用地绿化；曹川镇：任岭村党群服务中心周边绿化、上坪村进村路绿化、下坪村游园提档升级；三门镇：将窝村小游园绿化、淹底村</t>
    </r>
    <r>
      <rPr>
        <sz val="11"/>
        <rFont val="Times New Roman"/>
        <family val="1"/>
      </rPr>
      <t>800</t>
    </r>
    <r>
      <rPr>
        <sz val="11"/>
        <rFont val="宋体"/>
        <family val="0"/>
      </rPr>
      <t>余米通道绿化、三门村</t>
    </r>
    <r>
      <rPr>
        <sz val="11"/>
        <rFont val="Times New Roman"/>
        <family val="1"/>
      </rPr>
      <t>230</t>
    </r>
    <r>
      <rPr>
        <sz val="11"/>
        <rFont val="宋体"/>
        <family val="0"/>
      </rPr>
      <t>米道路绿化、望原村道路两侧绿化；杜马乡：上村路边高低处绿化、贤良村小游园绿化；常乐镇：平高村、上焦村、葛赵村、顺头村、北留史村通道绿化；洪池镇：北马</t>
    </r>
    <r>
      <rPr>
        <sz val="11"/>
        <rFont val="Times New Roman"/>
        <family val="1"/>
      </rPr>
      <t>~</t>
    </r>
    <r>
      <rPr>
        <sz val="11"/>
        <rFont val="宋体"/>
        <family val="0"/>
      </rPr>
      <t>南王补植补栽苗木、上洪村小游园绿化；张村镇：张裕村</t>
    </r>
    <r>
      <rPr>
        <sz val="11"/>
        <rFont val="Times New Roman"/>
        <family val="1"/>
      </rPr>
      <t>1470m</t>
    </r>
    <r>
      <rPr>
        <sz val="11"/>
        <rFont val="宋体"/>
        <family val="0"/>
      </rPr>
      <t>长道路两侧、关家窝进村路绿化、三湾村绿化提档升级；部官镇：部官村西路及政府花园提档升级绿化、柴庄村小游园绿化、西太村进村主干道绿化，共计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个乡镇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个行政村</t>
    </r>
  </si>
  <si>
    <t>工程完成后，丰富居民文化教育及娱乐活动，方便人们学习文化科技知识和健身娱乐。同时也促进了村容村貌改变，加快了村级基础设施发展步伐，将有助于社会经济的可持续发展，对构建和谐、稳定、富裕将起到巨大作用</t>
  </si>
  <si>
    <t>洪阳村</t>
  </si>
  <si>
    <t>进行村级道路硬化，村庄美化、亮化等基础设施建设</t>
  </si>
  <si>
    <t>提升村容村貌，并有效改善基础设施建设，提升群众的幸福感、获得感和满意度</t>
  </si>
  <si>
    <r>
      <t>2012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
12</t>
    </r>
    <r>
      <rPr>
        <sz val="11"/>
        <rFont val="宋体"/>
        <family val="0"/>
      </rPr>
      <t>月</t>
    </r>
  </si>
  <si>
    <t>洪池镇</t>
  </si>
  <si>
    <t>南洪村</t>
  </si>
  <si>
    <t>改善村容村面貌，提升群众生产生活水平</t>
  </si>
  <si>
    <t>窑头村</t>
  </si>
  <si>
    <t>进一步改善村容村面貌，提升群众生活质量</t>
  </si>
  <si>
    <t>上村</t>
  </si>
  <si>
    <t>部官镇</t>
  </si>
  <si>
    <t>东太村</t>
  </si>
  <si>
    <t>计都村</t>
  </si>
  <si>
    <t>横涧村</t>
  </si>
  <si>
    <t>美丽乡村建设项目二期</t>
  </si>
  <si>
    <t>1、1.8米园路215米；
2、栽植乔灌木217棵；
3、绿篱花卉1545.9㎡；
4、高3.2米文化铁艺景墙90余米；
5、青砖矮墙110余米；
6、墙面修整、喷刷涂料1170㎡</t>
  </si>
  <si>
    <t>使村容村貌上一个新台阶，对横涧村美丽乡村建设和提升群众内生动力提供有力保障，也可极大的提高村民的满意度和幸福感</t>
  </si>
  <si>
    <t>西牛村</t>
  </si>
  <si>
    <t>1、栽植乔灌木76棵；
2、绿篱花卉1361㎡；
3、党建墙一座长约18.5米；
4、黄砂岩文化墙一座；
5、太阳能路灯6盏；
6、石材路缘石100米；
7、挡土墙32米</t>
  </si>
  <si>
    <t xml:space="preserve">巩固了脱贫攻坚成果，对村容整洁、美化环境、丰富文化生活起到促进作用，使西牛村的村容村貌得到极大的改善，为乡村振兴打下坚实的基础          </t>
  </si>
  <si>
    <t>枣园村</t>
  </si>
  <si>
    <t>1、园路铺装460㎡；
2、栽植乔灌木83棵；
3、绿篱花卉1600㎡；
4、黄锈石挡墙52.7米；
5、农耕景墙一座；
6、景观矮墙42米；
7、仿古青砖座墙48米；
8、入口景墙一座；
9、入户景墙87米，水篦子87米；
10、磨盘挡墙58米；
11、墙面修整、喷刷涂料1590㎡；
12、户外健身器材一套（共11件）；
13、6米高太阳能环保型路灯6盏；
14、路缘石150米</t>
  </si>
  <si>
    <t>提升村容村貌，并有效改善枣园村的基础设施建设，提高绿化面积，提升群众的幸福感、获得感和满意度</t>
  </si>
  <si>
    <t>四、</t>
  </si>
  <si>
    <t>巩固三保障成果</t>
  </si>
  <si>
    <r>
      <t>2021-2022</t>
    </r>
    <r>
      <rPr>
        <sz val="11"/>
        <rFont val="宋体"/>
        <family val="0"/>
      </rPr>
      <t>雨露计划补助</t>
    </r>
  </si>
  <si>
    <r>
      <t>补助学生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人，补助标准每人</t>
    </r>
    <r>
      <rPr>
        <sz val="11"/>
        <rFont val="Times New Roman"/>
        <family val="1"/>
      </rPr>
      <t>3000</t>
    </r>
    <r>
      <rPr>
        <sz val="11"/>
        <rFont val="宋体"/>
        <family val="0"/>
      </rPr>
      <t>元</t>
    </r>
  </si>
  <si>
    <t>减少脱贫户教育支出</t>
  </si>
  <si>
    <t>盘南村</t>
  </si>
  <si>
    <t>盘南村六组蓄水池建设项目</t>
  </si>
  <si>
    <t>新建300立方米蓄水池一座及配套设施建设</t>
  </si>
  <si>
    <t>解决群众生产生活用水，提高群众生活水平</t>
  </si>
  <si>
    <t>石里坡（石埝）村</t>
  </si>
  <si>
    <t>管网改造及安装智能水表项目</t>
  </si>
  <si>
    <t>铺设1.2寸管道6800米，进户4分管9000米，安装智能水表300个，建水表坑150个及配套设施</t>
  </si>
  <si>
    <t>解决1200人吃水问题，提高群众生活水平</t>
  </si>
  <si>
    <t>五、</t>
  </si>
  <si>
    <t>易地扶贫搬迁工程</t>
  </si>
  <si>
    <t>易地扶贫搬迁行动</t>
  </si>
  <si>
    <t>曹川镇</t>
  </si>
  <si>
    <t>崖头村</t>
  </si>
  <si>
    <t>崖头村灾后重建道路硬化项目（应急抢险）</t>
  </si>
  <si>
    <t>进行道路硬化1800m2，房前屋后场地硬化3800m2；挖土方800m3，填方450m³；新建浆砌石护坡120m3，新建雨水水泥砼排水沟300m，新建DN400钢带波纹雨水管道40m，新建DN150PVC污水出户管180m，新建雨水检查井6座，新建污水检查井6座</t>
  </si>
  <si>
    <t>修复</t>
  </si>
  <si>
    <t>解决崖头村灾后重建户居民生产生活出行问题，消除安全隐患，确保群众生命财产安全</t>
  </si>
  <si>
    <t>河阳小区</t>
  </si>
  <si>
    <t>河阳小区地面塌陷改造项目（应急抢险）</t>
  </si>
  <si>
    <t>砌筑护坡，对倾斜的围墙拆除重建，对塌陷的地面拆除并恢复，对变压器地基掏空部分进行恢复</t>
  </si>
  <si>
    <t>消除安全隐患，确保搬迁安置群众生命财产安全</t>
  </si>
  <si>
    <t>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</si>
</sst>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方正小标宋简体"/>
      <family val="4"/>
    </font>
    <font>
      <sz val="14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vertAlign val="superscript"/>
      <sz val="11"/>
      <name val="Times New Roman"/>
      <family val="1"/>
    </font>
    <font>
      <vertAlign val="superscript"/>
      <sz val="1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 vertical="center"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0" xfId="66" applyNumberFormat="1" applyFont="1" applyFill="1" applyBorder="1" applyAlignment="1">
      <alignment horizontal="left" vertical="center" wrapText="1"/>
      <protection/>
    </xf>
    <xf numFmtId="0" fontId="7" fillId="0" borderId="10" xfId="66" applyNumberFormat="1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32" fillId="0" borderId="10" xfId="6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65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6" fillId="0" borderId="10" xfId="6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11 2" xfId="64"/>
    <cellStyle name="常规 11 4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="85" zoomScaleNormal="80" zoomScaleSheetLayoutView="85" workbookViewId="0" topLeftCell="A1">
      <pane ySplit="4" topLeftCell="A81" activePane="bottomLeft" state="frozen"/>
      <selection pane="bottomLeft" activeCell="N86" sqref="N86"/>
    </sheetView>
  </sheetViews>
  <sheetFormatPr defaultColWidth="9.00390625" defaultRowHeight="27.75" customHeight="1"/>
  <cols>
    <col min="1" max="1" width="7.75390625" style="1" customWidth="1"/>
    <col min="2" max="2" width="9.00390625" style="1" customWidth="1"/>
    <col min="3" max="3" width="10.375" style="2" customWidth="1"/>
    <col min="4" max="4" width="13.125" style="3" customWidth="1"/>
    <col min="5" max="5" width="13.625" style="3" customWidth="1"/>
    <col min="6" max="6" width="37.75390625" style="3" customWidth="1"/>
    <col min="7" max="7" width="12.125" style="1" customWidth="1"/>
    <col min="8" max="8" width="11.75390625" style="1" customWidth="1"/>
    <col min="9" max="9" width="12.25390625" style="1" customWidth="1"/>
    <col min="10" max="11" width="7.00390625" style="1" customWidth="1"/>
    <col min="12" max="12" width="11.75390625" style="1" customWidth="1"/>
    <col min="13" max="13" width="7.00390625" style="1" customWidth="1"/>
    <col min="14" max="14" width="23.625" style="3" customWidth="1"/>
    <col min="15" max="15" width="7.50390625" style="4" customWidth="1"/>
    <col min="16" max="16" width="3.75390625" style="1" customWidth="1"/>
    <col min="17" max="18" width="9.00390625" style="1" customWidth="1"/>
    <col min="19" max="19" width="9.375" style="1" bestFit="1" customWidth="1"/>
    <col min="20" max="16384" width="9.00390625" style="1" customWidth="1"/>
  </cols>
  <sheetData>
    <row r="1" spans="1:16" ht="28.5" customHeight="1">
      <c r="A1" s="5" t="s">
        <v>0</v>
      </c>
      <c r="B1" s="5"/>
      <c r="C1" s="5"/>
      <c r="D1" s="6"/>
      <c r="E1" s="6"/>
      <c r="F1" s="6"/>
      <c r="G1" s="5"/>
      <c r="H1" s="5"/>
      <c r="I1" s="5"/>
      <c r="J1" s="5"/>
      <c r="K1" s="5"/>
      <c r="L1" s="5"/>
      <c r="M1" s="5"/>
      <c r="N1" s="6"/>
      <c r="O1" s="41"/>
      <c r="P1" s="5"/>
    </row>
    <row r="2" spans="1:16" ht="21" customHeight="1">
      <c r="A2" s="7" t="s">
        <v>1</v>
      </c>
      <c r="B2" s="7"/>
      <c r="C2" s="8"/>
      <c r="D2" s="9"/>
      <c r="E2" s="9"/>
      <c r="F2" s="9"/>
      <c r="G2" s="7"/>
      <c r="H2" s="7"/>
      <c r="I2" s="7"/>
      <c r="J2" s="7"/>
      <c r="K2" s="7"/>
      <c r="L2" s="7"/>
      <c r="M2" s="7"/>
      <c r="N2" s="9"/>
      <c r="O2" s="42"/>
      <c r="P2" s="7"/>
    </row>
    <row r="3" spans="1:16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2"/>
      <c r="J3" s="12"/>
      <c r="K3" s="43"/>
      <c r="L3" s="10" t="s">
        <v>9</v>
      </c>
      <c r="M3" s="44" t="s">
        <v>10</v>
      </c>
      <c r="N3" s="44" t="s">
        <v>11</v>
      </c>
      <c r="O3" s="45" t="s">
        <v>12</v>
      </c>
      <c r="P3" s="10" t="s">
        <v>13</v>
      </c>
    </row>
    <row r="4" spans="1:16" ht="24" customHeight="1">
      <c r="A4" s="13"/>
      <c r="B4" s="13"/>
      <c r="C4" s="13"/>
      <c r="D4" s="13"/>
      <c r="E4" s="13"/>
      <c r="F4" s="13"/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3"/>
      <c r="M4" s="46"/>
      <c r="N4" s="46"/>
      <c r="O4" s="47"/>
      <c r="P4" s="13"/>
    </row>
    <row r="5" spans="1:16" ht="36.75" customHeight="1">
      <c r="A5" s="10" t="s">
        <v>19</v>
      </c>
      <c r="B5" s="10" t="s">
        <v>20</v>
      </c>
      <c r="C5" s="14"/>
      <c r="D5" s="15"/>
      <c r="E5" s="15"/>
      <c r="F5" s="15"/>
      <c r="G5" s="16"/>
      <c r="H5" s="17"/>
      <c r="I5" s="17"/>
      <c r="J5" s="16"/>
      <c r="K5" s="16"/>
      <c r="L5" s="14"/>
      <c r="M5" s="48"/>
      <c r="N5" s="49"/>
      <c r="O5" s="50"/>
      <c r="P5" s="46"/>
    </row>
    <row r="6" spans="1:16" ht="37.5" customHeight="1">
      <c r="A6" s="13" t="s">
        <v>21</v>
      </c>
      <c r="B6" s="10" t="s">
        <v>22</v>
      </c>
      <c r="C6" s="14"/>
      <c r="D6" s="15"/>
      <c r="E6" s="15"/>
      <c r="F6" s="15"/>
      <c r="G6" s="13"/>
      <c r="H6" s="13"/>
      <c r="I6" s="13"/>
      <c r="J6" s="13"/>
      <c r="K6" s="13"/>
      <c r="L6" s="14"/>
      <c r="M6" s="14"/>
      <c r="N6" s="15"/>
      <c r="O6" s="51"/>
      <c r="P6" s="14"/>
    </row>
    <row r="7" spans="1:16" s="1" customFormat="1" ht="126" customHeight="1">
      <c r="A7" s="13"/>
      <c r="B7" s="14">
        <v>1</v>
      </c>
      <c r="C7" s="18" t="s">
        <v>23</v>
      </c>
      <c r="D7" s="19" t="s">
        <v>24</v>
      </c>
      <c r="E7" s="19" t="s">
        <v>25</v>
      </c>
      <c r="F7" s="20" t="s">
        <v>26</v>
      </c>
      <c r="G7" s="14">
        <v>200</v>
      </c>
      <c r="H7" s="14">
        <v>200</v>
      </c>
      <c r="I7" s="13"/>
      <c r="J7" s="13"/>
      <c r="K7" s="13"/>
      <c r="L7" s="14">
        <v>200</v>
      </c>
      <c r="M7" s="22" t="s">
        <v>27</v>
      </c>
      <c r="N7" s="20" t="s">
        <v>28</v>
      </c>
      <c r="O7" s="51" t="s">
        <v>29</v>
      </c>
      <c r="P7" s="14"/>
    </row>
    <row r="8" spans="1:16" s="1" customFormat="1" ht="55.5" customHeight="1">
      <c r="A8" s="13"/>
      <c r="B8" s="14">
        <v>2</v>
      </c>
      <c r="C8" s="18" t="s">
        <v>30</v>
      </c>
      <c r="D8" s="19" t="s">
        <v>31</v>
      </c>
      <c r="E8" s="19" t="s">
        <v>32</v>
      </c>
      <c r="F8" s="20" t="s">
        <v>33</v>
      </c>
      <c r="G8" s="21">
        <v>230</v>
      </c>
      <c r="H8" s="21">
        <v>230</v>
      </c>
      <c r="I8" s="21"/>
      <c r="J8" s="21"/>
      <c r="K8" s="21"/>
      <c r="L8" s="21">
        <v>230</v>
      </c>
      <c r="M8" s="22" t="s">
        <v>27</v>
      </c>
      <c r="N8" s="20" t="s">
        <v>34</v>
      </c>
      <c r="O8" s="51" t="s">
        <v>29</v>
      </c>
      <c r="P8" s="14"/>
    </row>
    <row r="9" spans="1:16" s="1" customFormat="1" ht="133.5" customHeight="1">
      <c r="A9" s="13"/>
      <c r="B9" s="14">
        <v>3</v>
      </c>
      <c r="C9" s="22" t="s">
        <v>35</v>
      </c>
      <c r="D9" s="20" t="s">
        <v>36</v>
      </c>
      <c r="E9" s="20" t="s">
        <v>37</v>
      </c>
      <c r="F9" s="15" t="s">
        <v>38</v>
      </c>
      <c r="G9" s="14">
        <v>173</v>
      </c>
      <c r="H9" s="14">
        <v>173</v>
      </c>
      <c r="I9" s="13"/>
      <c r="J9" s="13"/>
      <c r="K9" s="13"/>
      <c r="L9" s="14">
        <v>173</v>
      </c>
      <c r="M9" s="22" t="s">
        <v>27</v>
      </c>
      <c r="N9" s="20" t="s">
        <v>39</v>
      </c>
      <c r="O9" s="51" t="s">
        <v>29</v>
      </c>
      <c r="P9" s="14"/>
    </row>
    <row r="10" spans="1:16" s="1" customFormat="1" ht="45.75" customHeight="1">
      <c r="A10" s="13"/>
      <c r="B10" s="14">
        <v>4</v>
      </c>
      <c r="C10" s="18" t="s">
        <v>40</v>
      </c>
      <c r="D10" s="19" t="s">
        <v>41</v>
      </c>
      <c r="E10" s="19" t="s">
        <v>42</v>
      </c>
      <c r="F10" s="19" t="s">
        <v>43</v>
      </c>
      <c r="G10" s="21">
        <v>2400</v>
      </c>
      <c r="H10" s="21">
        <v>2400</v>
      </c>
      <c r="I10" s="21"/>
      <c r="J10" s="21"/>
      <c r="K10" s="21"/>
      <c r="L10" s="21">
        <v>2400</v>
      </c>
      <c r="M10" s="22" t="s">
        <v>27</v>
      </c>
      <c r="N10" s="20" t="s">
        <v>44</v>
      </c>
      <c r="O10" s="51" t="s">
        <v>29</v>
      </c>
      <c r="P10" s="14"/>
    </row>
    <row r="11" spans="1:16" s="1" customFormat="1" ht="79.5" customHeight="1">
      <c r="A11" s="13"/>
      <c r="B11" s="14">
        <v>5</v>
      </c>
      <c r="C11" s="22" t="s">
        <v>45</v>
      </c>
      <c r="D11" s="20" t="s">
        <v>46</v>
      </c>
      <c r="E11" s="20" t="s">
        <v>47</v>
      </c>
      <c r="F11" s="23" t="s">
        <v>48</v>
      </c>
      <c r="G11" s="17">
        <v>159</v>
      </c>
      <c r="H11" s="14">
        <v>159</v>
      </c>
      <c r="I11" s="14"/>
      <c r="J11" s="14"/>
      <c r="K11" s="14"/>
      <c r="L11" s="17">
        <v>159</v>
      </c>
      <c r="M11" s="22" t="s">
        <v>27</v>
      </c>
      <c r="N11" s="20" t="s">
        <v>49</v>
      </c>
      <c r="O11" s="51" t="s">
        <v>29</v>
      </c>
      <c r="P11" s="14"/>
    </row>
    <row r="12" spans="1:16" s="1" customFormat="1" ht="90" customHeight="1">
      <c r="A12" s="13"/>
      <c r="B12" s="14">
        <v>6</v>
      </c>
      <c r="C12" s="22" t="s">
        <v>50</v>
      </c>
      <c r="D12" s="20" t="s">
        <v>51</v>
      </c>
      <c r="E12" s="20" t="s">
        <v>52</v>
      </c>
      <c r="F12" s="19" t="s">
        <v>53</v>
      </c>
      <c r="G12" s="21">
        <v>68</v>
      </c>
      <c r="H12" s="21">
        <v>68</v>
      </c>
      <c r="I12" s="21"/>
      <c r="J12" s="21"/>
      <c r="K12" s="21"/>
      <c r="L12" s="21">
        <v>68</v>
      </c>
      <c r="M12" s="22" t="s">
        <v>27</v>
      </c>
      <c r="N12" s="20" t="s">
        <v>54</v>
      </c>
      <c r="O12" s="51" t="s">
        <v>29</v>
      </c>
      <c r="P12" s="14"/>
    </row>
    <row r="13" spans="1:16" s="1" customFormat="1" ht="76.5" customHeight="1">
      <c r="A13" s="13"/>
      <c r="B13" s="14">
        <v>7</v>
      </c>
      <c r="C13" s="22" t="s">
        <v>50</v>
      </c>
      <c r="D13" s="20" t="s">
        <v>55</v>
      </c>
      <c r="E13" s="20" t="s">
        <v>56</v>
      </c>
      <c r="F13" s="19" t="s">
        <v>57</v>
      </c>
      <c r="G13" s="14">
        <v>35</v>
      </c>
      <c r="H13" s="21">
        <v>35</v>
      </c>
      <c r="I13" s="21"/>
      <c r="J13" s="21"/>
      <c r="K13" s="21"/>
      <c r="L13" s="14">
        <v>35</v>
      </c>
      <c r="M13" s="22" t="s">
        <v>27</v>
      </c>
      <c r="N13" s="20" t="s">
        <v>58</v>
      </c>
      <c r="O13" s="51" t="s">
        <v>29</v>
      </c>
      <c r="P13" s="14"/>
    </row>
    <row r="14" spans="1:16" s="1" customFormat="1" ht="93" customHeight="1">
      <c r="A14" s="13"/>
      <c r="B14" s="14">
        <v>8</v>
      </c>
      <c r="C14" s="22" t="s">
        <v>50</v>
      </c>
      <c r="D14" s="20" t="s">
        <v>59</v>
      </c>
      <c r="E14" s="20" t="s">
        <v>60</v>
      </c>
      <c r="F14" s="19" t="s">
        <v>61</v>
      </c>
      <c r="G14" s="21">
        <v>20</v>
      </c>
      <c r="H14" s="24"/>
      <c r="I14" s="21">
        <v>20</v>
      </c>
      <c r="J14" s="21"/>
      <c r="K14" s="21"/>
      <c r="L14" s="21">
        <v>20</v>
      </c>
      <c r="M14" s="22" t="s">
        <v>27</v>
      </c>
      <c r="N14" s="20" t="s">
        <v>62</v>
      </c>
      <c r="O14" s="51" t="s">
        <v>29</v>
      </c>
      <c r="P14" s="14"/>
    </row>
    <row r="15" spans="1:16" s="1" customFormat="1" ht="96.75" customHeight="1">
      <c r="A15" s="13"/>
      <c r="B15" s="14">
        <v>9</v>
      </c>
      <c r="C15" s="22" t="s">
        <v>50</v>
      </c>
      <c r="D15" s="20" t="s">
        <v>63</v>
      </c>
      <c r="E15" s="20" t="s">
        <v>64</v>
      </c>
      <c r="F15" s="19" t="s">
        <v>65</v>
      </c>
      <c r="G15" s="21">
        <v>49</v>
      </c>
      <c r="H15" s="24"/>
      <c r="I15" s="21">
        <v>49</v>
      </c>
      <c r="J15" s="21"/>
      <c r="K15" s="21"/>
      <c r="L15" s="21">
        <v>49</v>
      </c>
      <c r="M15" s="22" t="s">
        <v>27</v>
      </c>
      <c r="N15" s="20" t="s">
        <v>66</v>
      </c>
      <c r="O15" s="51" t="s">
        <v>29</v>
      </c>
      <c r="P15" s="14"/>
    </row>
    <row r="16" spans="1:16" s="1" customFormat="1" ht="109.5" customHeight="1">
      <c r="A16" s="13"/>
      <c r="B16" s="14">
        <v>10</v>
      </c>
      <c r="C16" s="22" t="s">
        <v>50</v>
      </c>
      <c r="D16" s="20" t="s">
        <v>67</v>
      </c>
      <c r="E16" s="20" t="s">
        <v>68</v>
      </c>
      <c r="F16" s="19" t="s">
        <v>69</v>
      </c>
      <c r="G16" s="21">
        <v>39</v>
      </c>
      <c r="H16" s="24"/>
      <c r="I16" s="21">
        <v>39</v>
      </c>
      <c r="J16" s="21"/>
      <c r="K16" s="21"/>
      <c r="L16" s="21">
        <v>39</v>
      </c>
      <c r="M16" s="22" t="s">
        <v>27</v>
      </c>
      <c r="N16" s="20" t="s">
        <v>70</v>
      </c>
      <c r="O16" s="51" t="s">
        <v>29</v>
      </c>
      <c r="P16" s="14"/>
    </row>
    <row r="17" spans="1:16" s="1" customFormat="1" ht="96" customHeight="1">
      <c r="A17" s="13"/>
      <c r="B17" s="14">
        <v>11</v>
      </c>
      <c r="C17" s="22" t="s">
        <v>50</v>
      </c>
      <c r="D17" s="20" t="s">
        <v>71</v>
      </c>
      <c r="E17" s="20" t="s">
        <v>72</v>
      </c>
      <c r="F17" s="19" t="s">
        <v>73</v>
      </c>
      <c r="G17" s="21">
        <v>77</v>
      </c>
      <c r="H17" s="24"/>
      <c r="I17" s="21">
        <v>77</v>
      </c>
      <c r="J17" s="21"/>
      <c r="K17" s="21"/>
      <c r="L17" s="21">
        <v>77</v>
      </c>
      <c r="M17" s="22" t="s">
        <v>27</v>
      </c>
      <c r="N17" s="20" t="s">
        <v>74</v>
      </c>
      <c r="O17" s="51" t="s">
        <v>29</v>
      </c>
      <c r="P17" s="14"/>
    </row>
    <row r="18" spans="1:16" s="1" customFormat="1" ht="93.75" customHeight="1">
      <c r="A18" s="13"/>
      <c r="B18" s="14">
        <v>12</v>
      </c>
      <c r="C18" s="22" t="s">
        <v>50</v>
      </c>
      <c r="D18" s="20" t="s">
        <v>75</v>
      </c>
      <c r="E18" s="20" t="s">
        <v>76</v>
      </c>
      <c r="F18" s="19" t="s">
        <v>77</v>
      </c>
      <c r="G18" s="21">
        <v>40</v>
      </c>
      <c r="H18" s="24"/>
      <c r="I18" s="21">
        <v>40</v>
      </c>
      <c r="J18" s="21"/>
      <c r="K18" s="21"/>
      <c r="L18" s="21">
        <v>40</v>
      </c>
      <c r="M18" s="22" t="s">
        <v>27</v>
      </c>
      <c r="N18" s="20" t="s">
        <v>78</v>
      </c>
      <c r="O18" s="51" t="s">
        <v>29</v>
      </c>
      <c r="P18" s="14"/>
    </row>
    <row r="19" spans="1:16" s="1" customFormat="1" ht="57.75" customHeight="1">
      <c r="A19" s="13"/>
      <c r="B19" s="14">
        <v>13</v>
      </c>
      <c r="C19" s="18" t="s">
        <v>40</v>
      </c>
      <c r="D19" s="19" t="s">
        <v>41</v>
      </c>
      <c r="E19" s="19" t="s">
        <v>42</v>
      </c>
      <c r="F19" s="19" t="s">
        <v>43</v>
      </c>
      <c r="G19" s="21">
        <v>792</v>
      </c>
      <c r="H19" s="21">
        <v>411</v>
      </c>
      <c r="I19" s="21"/>
      <c r="J19" s="21">
        <v>381</v>
      </c>
      <c r="K19" s="21"/>
      <c r="L19" s="21">
        <v>792</v>
      </c>
      <c r="M19" s="22" t="s">
        <v>27</v>
      </c>
      <c r="N19" s="20" t="s">
        <v>44</v>
      </c>
      <c r="O19" s="51" t="s">
        <v>29</v>
      </c>
      <c r="P19" s="14"/>
    </row>
    <row r="20" spans="1:16" s="1" customFormat="1" ht="57.75" customHeight="1">
      <c r="A20" s="13"/>
      <c r="B20" s="14">
        <v>14</v>
      </c>
      <c r="C20" s="25" t="s">
        <v>79</v>
      </c>
      <c r="D20" s="26" t="s">
        <v>80</v>
      </c>
      <c r="E20" s="26" t="s">
        <v>81</v>
      </c>
      <c r="F20" s="26" t="s">
        <v>82</v>
      </c>
      <c r="G20" s="21">
        <v>100</v>
      </c>
      <c r="H20" s="21"/>
      <c r="I20" s="21"/>
      <c r="J20" s="21">
        <v>100</v>
      </c>
      <c r="K20" s="21"/>
      <c r="L20" s="21">
        <v>100</v>
      </c>
      <c r="M20" s="25" t="s">
        <v>27</v>
      </c>
      <c r="N20" s="26" t="s">
        <v>83</v>
      </c>
      <c r="O20" s="51" t="s">
        <v>29</v>
      </c>
      <c r="P20" s="14"/>
    </row>
    <row r="21" spans="1:16" s="1" customFormat="1" ht="57.75" customHeight="1">
      <c r="A21" s="13"/>
      <c r="B21" s="14">
        <v>15</v>
      </c>
      <c r="C21" s="25" t="s">
        <v>79</v>
      </c>
      <c r="D21" s="26" t="s">
        <v>84</v>
      </c>
      <c r="E21" s="27" t="s">
        <v>85</v>
      </c>
      <c r="F21" s="26" t="s">
        <v>86</v>
      </c>
      <c r="G21" s="21">
        <v>100</v>
      </c>
      <c r="H21" s="21"/>
      <c r="I21" s="21"/>
      <c r="J21" s="21">
        <v>100</v>
      </c>
      <c r="K21" s="21"/>
      <c r="L21" s="21">
        <v>100</v>
      </c>
      <c r="M21" s="25" t="s">
        <v>27</v>
      </c>
      <c r="N21" s="26" t="s">
        <v>87</v>
      </c>
      <c r="O21" s="51" t="s">
        <v>29</v>
      </c>
      <c r="P21" s="14"/>
    </row>
    <row r="22" spans="1:16" s="1" customFormat="1" ht="57.75" customHeight="1">
      <c r="A22" s="13"/>
      <c r="B22" s="14">
        <v>16</v>
      </c>
      <c r="C22" s="22" t="s">
        <v>88</v>
      </c>
      <c r="D22" s="20" t="s">
        <v>89</v>
      </c>
      <c r="E22" s="28" t="s">
        <v>90</v>
      </c>
      <c r="F22" s="20" t="s">
        <v>91</v>
      </c>
      <c r="G22" s="21">
        <v>110</v>
      </c>
      <c r="H22" s="21"/>
      <c r="I22" s="21">
        <v>110</v>
      </c>
      <c r="J22" s="21"/>
      <c r="K22" s="21"/>
      <c r="L22" s="21">
        <v>110</v>
      </c>
      <c r="M22" s="25" t="s">
        <v>27</v>
      </c>
      <c r="N22" s="52" t="s">
        <v>92</v>
      </c>
      <c r="O22" s="51" t="s">
        <v>29</v>
      </c>
      <c r="P22" s="14"/>
    </row>
    <row r="23" spans="1:16" s="1" customFormat="1" ht="57.75" customHeight="1">
      <c r="A23" s="13"/>
      <c r="B23" s="14">
        <v>17</v>
      </c>
      <c r="C23" s="22" t="s">
        <v>35</v>
      </c>
      <c r="D23" s="20" t="s">
        <v>93</v>
      </c>
      <c r="E23" s="20" t="s">
        <v>94</v>
      </c>
      <c r="F23" s="20" t="s">
        <v>95</v>
      </c>
      <c r="G23" s="21">
        <v>64.115</v>
      </c>
      <c r="H23" s="21"/>
      <c r="I23" s="21">
        <v>64.115</v>
      </c>
      <c r="J23" s="21"/>
      <c r="K23" s="21"/>
      <c r="L23" s="21">
        <v>64.115</v>
      </c>
      <c r="M23" s="22" t="s">
        <v>27</v>
      </c>
      <c r="N23" s="20" t="s">
        <v>96</v>
      </c>
      <c r="O23" s="51" t="s">
        <v>29</v>
      </c>
      <c r="P23" s="14"/>
    </row>
    <row r="24" spans="1:16" s="1" customFormat="1" ht="57.75" customHeight="1">
      <c r="A24" s="13"/>
      <c r="B24" s="14">
        <v>18</v>
      </c>
      <c r="C24" s="22" t="s">
        <v>79</v>
      </c>
      <c r="D24" s="20" t="s">
        <v>97</v>
      </c>
      <c r="E24" s="28" t="s">
        <v>98</v>
      </c>
      <c r="F24" s="20" t="s">
        <v>99</v>
      </c>
      <c r="G24" s="21">
        <v>40</v>
      </c>
      <c r="H24" s="21"/>
      <c r="I24" s="21">
        <v>40</v>
      </c>
      <c r="J24" s="21"/>
      <c r="K24" s="21"/>
      <c r="L24" s="21">
        <v>40</v>
      </c>
      <c r="M24" s="22" t="s">
        <v>27</v>
      </c>
      <c r="N24" s="52" t="s">
        <v>100</v>
      </c>
      <c r="O24" s="51" t="s">
        <v>29</v>
      </c>
      <c r="P24" s="14"/>
    </row>
    <row r="25" spans="1:16" ht="27.75" customHeight="1">
      <c r="A25" s="10" t="s">
        <v>101</v>
      </c>
      <c r="B25" s="13">
        <v>18</v>
      </c>
      <c r="C25" s="14"/>
      <c r="D25" s="15"/>
      <c r="E25" s="29"/>
      <c r="F25" s="15"/>
      <c r="G25" s="13">
        <f>SUM(G7:G24)</f>
        <v>4696.115</v>
      </c>
      <c r="H25" s="13">
        <f>SUM(H7:H24)</f>
        <v>3676</v>
      </c>
      <c r="I25" s="13">
        <f>SUM(I7:I24)</f>
        <v>439.115</v>
      </c>
      <c r="J25" s="13">
        <f>SUM(J7:J24)</f>
        <v>581</v>
      </c>
      <c r="K25" s="13"/>
      <c r="L25" s="13">
        <f>SUM(L7:L24)</f>
        <v>4696.115</v>
      </c>
      <c r="M25" s="14"/>
      <c r="N25" s="15"/>
      <c r="O25" s="51"/>
      <c r="P25" s="14"/>
    </row>
    <row r="26" spans="1:16" ht="27.75" customHeight="1">
      <c r="A26" s="10" t="s">
        <v>102</v>
      </c>
      <c r="B26" s="10" t="s">
        <v>103</v>
      </c>
      <c r="C26" s="14"/>
      <c r="D26" s="15"/>
      <c r="E26" s="29"/>
      <c r="F26" s="15"/>
      <c r="G26" s="14"/>
      <c r="H26" s="14"/>
      <c r="I26" s="13"/>
      <c r="J26" s="13"/>
      <c r="K26" s="13"/>
      <c r="L26" s="14"/>
      <c r="M26" s="14"/>
      <c r="N26" s="15"/>
      <c r="O26" s="51"/>
      <c r="P26" s="14"/>
    </row>
    <row r="27" spans="1:16" s="1" customFormat="1" ht="49.5" customHeight="1">
      <c r="A27" s="13"/>
      <c r="B27" s="14">
        <v>1</v>
      </c>
      <c r="C27" s="22" t="s">
        <v>45</v>
      </c>
      <c r="D27" s="30" t="s">
        <v>104</v>
      </c>
      <c r="E27" s="20" t="s">
        <v>105</v>
      </c>
      <c r="F27" s="19" t="s">
        <v>106</v>
      </c>
      <c r="G27" s="21">
        <v>100</v>
      </c>
      <c r="H27" s="21">
        <v>100</v>
      </c>
      <c r="I27" s="14"/>
      <c r="J27" s="14"/>
      <c r="K27" s="14"/>
      <c r="L27" s="21">
        <v>100</v>
      </c>
      <c r="M27" s="22" t="s">
        <v>27</v>
      </c>
      <c r="N27" s="20" t="s">
        <v>107</v>
      </c>
      <c r="O27" s="51" t="s">
        <v>29</v>
      </c>
      <c r="P27" s="14"/>
    </row>
    <row r="28" spans="1:16" s="1" customFormat="1" ht="49.5" customHeight="1">
      <c r="A28" s="13"/>
      <c r="B28" s="14">
        <v>2</v>
      </c>
      <c r="C28" s="22" t="s">
        <v>108</v>
      </c>
      <c r="D28" s="20" t="s">
        <v>109</v>
      </c>
      <c r="E28" s="20" t="s">
        <v>110</v>
      </c>
      <c r="F28" s="19" t="s">
        <v>111</v>
      </c>
      <c r="G28" s="21">
        <v>138</v>
      </c>
      <c r="H28" s="21">
        <v>138</v>
      </c>
      <c r="I28" s="21"/>
      <c r="J28" s="21"/>
      <c r="K28" s="21"/>
      <c r="L28" s="21">
        <v>138</v>
      </c>
      <c r="M28" s="22" t="s">
        <v>27</v>
      </c>
      <c r="N28" s="20" t="s">
        <v>112</v>
      </c>
      <c r="O28" s="51" t="s">
        <v>29</v>
      </c>
      <c r="P28" s="14"/>
    </row>
    <row r="29" spans="1:16" s="1" customFormat="1" ht="49.5" customHeight="1">
      <c r="A29" s="13"/>
      <c r="B29" s="14">
        <v>3</v>
      </c>
      <c r="C29" s="22" t="s">
        <v>45</v>
      </c>
      <c r="D29" s="20" t="s">
        <v>113</v>
      </c>
      <c r="E29" s="20" t="s">
        <v>105</v>
      </c>
      <c r="F29" s="19" t="s">
        <v>114</v>
      </c>
      <c r="G29" s="21">
        <v>100</v>
      </c>
      <c r="H29" s="21">
        <v>100</v>
      </c>
      <c r="I29" s="21"/>
      <c r="J29" s="21"/>
      <c r="K29" s="21"/>
      <c r="L29" s="21">
        <v>100</v>
      </c>
      <c r="M29" s="22" t="s">
        <v>27</v>
      </c>
      <c r="N29" s="20" t="s">
        <v>115</v>
      </c>
      <c r="O29" s="51" t="s">
        <v>29</v>
      </c>
      <c r="P29" s="14"/>
    </row>
    <row r="30" spans="1:16" s="1" customFormat="1" ht="49.5" customHeight="1">
      <c r="A30" s="13"/>
      <c r="B30" s="14">
        <v>4</v>
      </c>
      <c r="C30" s="22" t="s">
        <v>45</v>
      </c>
      <c r="D30" s="20" t="s">
        <v>116</v>
      </c>
      <c r="E30" s="20" t="s">
        <v>105</v>
      </c>
      <c r="F30" s="19" t="s">
        <v>117</v>
      </c>
      <c r="G30" s="21">
        <v>77</v>
      </c>
      <c r="H30" s="21">
        <v>77</v>
      </c>
      <c r="I30" s="21"/>
      <c r="J30" s="21"/>
      <c r="K30" s="21"/>
      <c r="L30" s="21">
        <v>77</v>
      </c>
      <c r="M30" s="22" t="s">
        <v>27</v>
      </c>
      <c r="N30" s="20" t="s">
        <v>118</v>
      </c>
      <c r="O30" s="51" t="s">
        <v>29</v>
      </c>
      <c r="P30" s="14"/>
    </row>
    <row r="31" spans="1:16" s="1" customFormat="1" ht="49.5" customHeight="1">
      <c r="A31" s="13"/>
      <c r="B31" s="14">
        <v>5</v>
      </c>
      <c r="C31" s="22" t="s">
        <v>45</v>
      </c>
      <c r="D31" s="20" t="s">
        <v>119</v>
      </c>
      <c r="E31" s="20" t="s">
        <v>105</v>
      </c>
      <c r="F31" s="19" t="s">
        <v>120</v>
      </c>
      <c r="G31" s="21">
        <v>55</v>
      </c>
      <c r="H31" s="21">
        <v>55</v>
      </c>
      <c r="I31" s="21"/>
      <c r="J31" s="21"/>
      <c r="K31" s="21"/>
      <c r="L31" s="21">
        <v>55</v>
      </c>
      <c r="M31" s="22" t="s">
        <v>27</v>
      </c>
      <c r="N31" s="20" t="s">
        <v>121</v>
      </c>
      <c r="O31" s="51" t="s">
        <v>29</v>
      </c>
      <c r="P31" s="14"/>
    </row>
    <row r="32" spans="1:16" ht="27.75" customHeight="1">
      <c r="A32" s="10" t="s">
        <v>101</v>
      </c>
      <c r="B32" s="13">
        <v>5</v>
      </c>
      <c r="C32" s="14"/>
      <c r="D32" s="31"/>
      <c r="E32" s="15"/>
      <c r="F32" s="32"/>
      <c r="G32" s="33">
        <f>SUM(G27:G31)</f>
        <v>470</v>
      </c>
      <c r="H32" s="33">
        <f>SUM(H27:H31)</f>
        <v>470</v>
      </c>
      <c r="I32" s="33"/>
      <c r="J32" s="33"/>
      <c r="K32" s="33"/>
      <c r="L32" s="33">
        <f>SUM(L27:L31)</f>
        <v>470</v>
      </c>
      <c r="M32" s="14"/>
      <c r="N32" s="15"/>
      <c r="O32" s="51"/>
      <c r="P32" s="14"/>
    </row>
    <row r="33" spans="1:16" ht="33.75" customHeight="1">
      <c r="A33" s="10" t="s">
        <v>122</v>
      </c>
      <c r="B33" s="10" t="s">
        <v>123</v>
      </c>
      <c r="C33" s="14"/>
      <c r="D33" s="15"/>
      <c r="E33" s="15"/>
      <c r="F33" s="15"/>
      <c r="G33" s="14"/>
      <c r="H33" s="14"/>
      <c r="I33" s="13"/>
      <c r="J33" s="13"/>
      <c r="K33" s="13"/>
      <c r="L33" s="14"/>
      <c r="M33" s="14"/>
      <c r="N33" s="15"/>
      <c r="O33" s="51"/>
      <c r="P33" s="14"/>
    </row>
    <row r="34" spans="1:16" s="1" customFormat="1" ht="54" customHeight="1">
      <c r="A34" s="13"/>
      <c r="B34" s="14">
        <v>1</v>
      </c>
      <c r="C34" s="18" t="s">
        <v>45</v>
      </c>
      <c r="D34" s="19" t="s">
        <v>79</v>
      </c>
      <c r="E34" s="19" t="s">
        <v>124</v>
      </c>
      <c r="F34" s="34" t="s">
        <v>125</v>
      </c>
      <c r="G34" s="21">
        <v>1000</v>
      </c>
      <c r="H34" s="14">
        <v>373</v>
      </c>
      <c r="I34" s="14">
        <v>627</v>
      </c>
      <c r="J34" s="14"/>
      <c r="K34" s="14"/>
      <c r="L34" s="21">
        <v>1000</v>
      </c>
      <c r="M34" s="22" t="s">
        <v>27</v>
      </c>
      <c r="N34" s="53" t="s">
        <v>126</v>
      </c>
      <c r="O34" s="51" t="s">
        <v>29</v>
      </c>
      <c r="P34" s="14"/>
    </row>
    <row r="35" spans="1:16" s="1" customFormat="1" ht="87" customHeight="1">
      <c r="A35" s="13"/>
      <c r="B35" s="14">
        <v>2</v>
      </c>
      <c r="C35" s="18" t="s">
        <v>45</v>
      </c>
      <c r="D35" s="19" t="s">
        <v>127</v>
      </c>
      <c r="E35" s="32" t="s">
        <v>128</v>
      </c>
      <c r="F35" s="19" t="s">
        <v>129</v>
      </c>
      <c r="G35" s="21">
        <v>104.235</v>
      </c>
      <c r="H35" s="14">
        <v>104.235</v>
      </c>
      <c r="I35" s="14"/>
      <c r="J35" s="15"/>
      <c r="K35" s="15"/>
      <c r="L35" s="21">
        <v>104.235</v>
      </c>
      <c r="M35" s="22" t="s">
        <v>27</v>
      </c>
      <c r="N35" s="20" t="s">
        <v>130</v>
      </c>
      <c r="O35" s="51" t="s">
        <v>29</v>
      </c>
      <c r="P35" s="14"/>
    </row>
    <row r="36" spans="1:16" s="1" customFormat="1" ht="82.5" customHeight="1">
      <c r="A36" s="13"/>
      <c r="B36" s="14">
        <v>3</v>
      </c>
      <c r="C36" s="18" t="s">
        <v>45</v>
      </c>
      <c r="D36" s="19" t="s">
        <v>131</v>
      </c>
      <c r="E36" s="32" t="s">
        <v>132</v>
      </c>
      <c r="F36" s="19" t="s">
        <v>133</v>
      </c>
      <c r="G36" s="21">
        <v>197.59</v>
      </c>
      <c r="H36" s="14">
        <v>197.59</v>
      </c>
      <c r="I36" s="14"/>
      <c r="J36" s="14"/>
      <c r="K36" s="14"/>
      <c r="L36" s="21">
        <v>197.59</v>
      </c>
      <c r="M36" s="22" t="s">
        <v>27</v>
      </c>
      <c r="N36" s="20" t="s">
        <v>134</v>
      </c>
      <c r="O36" s="51" t="s">
        <v>29</v>
      </c>
      <c r="P36" s="14"/>
    </row>
    <row r="37" spans="1:16" s="1" customFormat="1" ht="39" customHeight="1">
      <c r="A37" s="13"/>
      <c r="B37" s="14">
        <v>4</v>
      </c>
      <c r="C37" s="18" t="s">
        <v>79</v>
      </c>
      <c r="D37" s="19" t="s">
        <v>135</v>
      </c>
      <c r="E37" s="19" t="s">
        <v>136</v>
      </c>
      <c r="F37" s="19" t="s">
        <v>137</v>
      </c>
      <c r="G37" s="21">
        <v>45</v>
      </c>
      <c r="H37" s="14">
        <v>45</v>
      </c>
      <c r="I37" s="14"/>
      <c r="J37" s="14"/>
      <c r="K37" s="14"/>
      <c r="L37" s="21">
        <v>45</v>
      </c>
      <c r="M37" s="22" t="s">
        <v>27</v>
      </c>
      <c r="N37" s="20" t="s">
        <v>138</v>
      </c>
      <c r="O37" s="51" t="s">
        <v>29</v>
      </c>
      <c r="P37" s="14"/>
    </row>
    <row r="38" spans="1:16" s="1" customFormat="1" ht="73.5" customHeight="1">
      <c r="A38" s="13"/>
      <c r="B38" s="14">
        <v>5</v>
      </c>
      <c r="C38" s="18" t="s">
        <v>45</v>
      </c>
      <c r="D38" s="20" t="s">
        <v>139</v>
      </c>
      <c r="E38" s="20" t="s">
        <v>140</v>
      </c>
      <c r="F38" s="23" t="s">
        <v>141</v>
      </c>
      <c r="G38" s="17">
        <v>90</v>
      </c>
      <c r="H38" s="14">
        <v>90</v>
      </c>
      <c r="I38" s="14"/>
      <c r="J38" s="14" t="s">
        <v>142</v>
      </c>
      <c r="K38" s="14"/>
      <c r="L38" s="17">
        <v>90</v>
      </c>
      <c r="M38" s="22" t="s">
        <v>27</v>
      </c>
      <c r="N38" s="20" t="s">
        <v>143</v>
      </c>
      <c r="O38" s="51" t="s">
        <v>29</v>
      </c>
      <c r="P38" s="14"/>
    </row>
    <row r="39" spans="1:16" s="1" customFormat="1" ht="73.5" customHeight="1">
      <c r="A39" s="13"/>
      <c r="B39" s="14">
        <v>6</v>
      </c>
      <c r="C39" s="18" t="s">
        <v>45</v>
      </c>
      <c r="D39" s="19" t="s">
        <v>144</v>
      </c>
      <c r="E39" s="19" t="s">
        <v>145</v>
      </c>
      <c r="F39" s="20" t="s">
        <v>146</v>
      </c>
      <c r="G39" s="17">
        <v>732.962933</v>
      </c>
      <c r="H39" s="17">
        <v>730.962933</v>
      </c>
      <c r="I39" s="17">
        <v>2</v>
      </c>
      <c r="J39" s="17"/>
      <c r="K39" s="17"/>
      <c r="L39" s="17">
        <v>732.962933</v>
      </c>
      <c r="M39" s="18" t="s">
        <v>27</v>
      </c>
      <c r="N39" s="54" t="s">
        <v>147</v>
      </c>
      <c r="O39" s="51" t="s">
        <v>29</v>
      </c>
      <c r="P39" s="14"/>
    </row>
    <row r="40" spans="1:16" ht="27.75" customHeight="1">
      <c r="A40" s="10" t="s">
        <v>101</v>
      </c>
      <c r="B40" s="13">
        <v>6</v>
      </c>
      <c r="C40" s="13"/>
      <c r="D40" s="35"/>
      <c r="E40" s="35"/>
      <c r="F40" s="35"/>
      <c r="G40" s="13">
        <f>SUM(G34:G39)</f>
        <v>2169.7879329999996</v>
      </c>
      <c r="H40" s="13">
        <f>SUM(H34:H39)</f>
        <v>1540.787933</v>
      </c>
      <c r="I40" s="13">
        <f>SUM(I34:I39)</f>
        <v>629</v>
      </c>
      <c r="J40" s="13"/>
      <c r="K40" s="13"/>
      <c r="L40" s="13">
        <f>SUM(L34:L39)</f>
        <v>2169.7879329999996</v>
      </c>
      <c r="M40" s="13"/>
      <c r="N40" s="15"/>
      <c r="O40" s="51"/>
      <c r="P40" s="14"/>
    </row>
    <row r="41" spans="1:16" ht="42" customHeight="1">
      <c r="A41" s="10" t="s">
        <v>148</v>
      </c>
      <c r="B41" s="10" t="s">
        <v>149</v>
      </c>
      <c r="C41" s="13"/>
      <c r="D41" s="35"/>
      <c r="E41" s="35"/>
      <c r="F41" s="35"/>
      <c r="G41" s="13"/>
      <c r="H41" s="13"/>
      <c r="I41" s="13"/>
      <c r="J41" s="13"/>
      <c r="K41" s="13"/>
      <c r="L41" s="13"/>
      <c r="M41" s="13"/>
      <c r="N41" s="15"/>
      <c r="O41" s="51"/>
      <c r="P41" s="14"/>
    </row>
    <row r="42" spans="1:16" ht="57" customHeight="1">
      <c r="A42" s="10"/>
      <c r="B42" s="14">
        <v>1</v>
      </c>
      <c r="C42" s="25" t="s">
        <v>150</v>
      </c>
      <c r="D42" s="26" t="s">
        <v>151</v>
      </c>
      <c r="E42" s="26" t="s">
        <v>152</v>
      </c>
      <c r="F42" s="26" t="s">
        <v>153</v>
      </c>
      <c r="G42" s="21">
        <v>100</v>
      </c>
      <c r="H42" s="21"/>
      <c r="I42" s="21"/>
      <c r="J42" s="21">
        <v>100</v>
      </c>
      <c r="K42" s="21"/>
      <c r="L42" s="21">
        <v>100</v>
      </c>
      <c r="M42" s="25" t="s">
        <v>154</v>
      </c>
      <c r="N42" s="26" t="s">
        <v>155</v>
      </c>
      <c r="O42" s="51" t="s">
        <v>29</v>
      </c>
      <c r="P42" s="14"/>
    </row>
    <row r="43" spans="1:16" ht="72.75" customHeight="1">
      <c r="A43" s="10"/>
      <c r="B43" s="14">
        <v>2</v>
      </c>
      <c r="C43" s="25" t="s">
        <v>30</v>
      </c>
      <c r="D43" s="36" t="s">
        <v>31</v>
      </c>
      <c r="E43" s="36" t="s">
        <v>156</v>
      </c>
      <c r="F43" s="26" t="s">
        <v>157</v>
      </c>
      <c r="G43" s="21">
        <v>62</v>
      </c>
      <c r="H43" s="21"/>
      <c r="I43" s="21"/>
      <c r="J43" s="21">
        <v>62</v>
      </c>
      <c r="K43" s="21"/>
      <c r="L43" s="21">
        <v>62</v>
      </c>
      <c r="M43" s="25" t="s">
        <v>27</v>
      </c>
      <c r="N43" s="26" t="s">
        <v>34</v>
      </c>
      <c r="O43" s="51" t="s">
        <v>29</v>
      </c>
      <c r="P43" s="14"/>
    </row>
    <row r="44" spans="1:16" ht="49.5" customHeight="1">
      <c r="A44" s="10"/>
      <c r="B44" s="14">
        <v>3</v>
      </c>
      <c r="C44" s="22" t="s">
        <v>158</v>
      </c>
      <c r="D44" s="20" t="s">
        <v>159</v>
      </c>
      <c r="E44" s="20" t="s">
        <v>160</v>
      </c>
      <c r="F44" s="20" t="s">
        <v>161</v>
      </c>
      <c r="G44" s="21">
        <v>500</v>
      </c>
      <c r="H44" s="21"/>
      <c r="I44" s="21">
        <v>500</v>
      </c>
      <c r="J44" s="21"/>
      <c r="K44" s="21"/>
      <c r="L44" s="21">
        <v>500</v>
      </c>
      <c r="M44" s="25" t="s">
        <v>27</v>
      </c>
      <c r="N44" s="20" t="s">
        <v>162</v>
      </c>
      <c r="O44" s="51" t="s">
        <v>29</v>
      </c>
      <c r="P44" s="14"/>
    </row>
    <row r="45" spans="1:16" ht="49.5" customHeight="1">
      <c r="A45" s="10"/>
      <c r="B45" s="14">
        <v>4</v>
      </c>
      <c r="C45" s="22" t="s">
        <v>79</v>
      </c>
      <c r="D45" s="20" t="s">
        <v>55</v>
      </c>
      <c r="E45" s="20" t="s">
        <v>163</v>
      </c>
      <c r="F45" s="20" t="s">
        <v>164</v>
      </c>
      <c r="G45" s="21">
        <v>402</v>
      </c>
      <c r="H45" s="21"/>
      <c r="I45" s="21">
        <v>402</v>
      </c>
      <c r="J45" s="21"/>
      <c r="K45" s="21"/>
      <c r="L45" s="21">
        <v>402</v>
      </c>
      <c r="M45" s="25" t="s">
        <v>27</v>
      </c>
      <c r="N45" s="55" t="s">
        <v>165</v>
      </c>
      <c r="O45" s="51" t="s">
        <v>29</v>
      </c>
      <c r="P45" s="14"/>
    </row>
    <row r="46" spans="1:16" ht="49.5" customHeight="1">
      <c r="A46" s="10"/>
      <c r="B46" s="14">
        <v>5</v>
      </c>
      <c r="C46" s="22" t="s">
        <v>150</v>
      </c>
      <c r="D46" s="20" t="s">
        <v>166</v>
      </c>
      <c r="E46" s="20" t="s">
        <v>167</v>
      </c>
      <c r="F46" s="20" t="s">
        <v>168</v>
      </c>
      <c r="G46" s="21">
        <v>300</v>
      </c>
      <c r="H46" s="21"/>
      <c r="I46" s="21">
        <v>300</v>
      </c>
      <c r="J46" s="21"/>
      <c r="K46" s="21"/>
      <c r="L46" s="21">
        <v>300</v>
      </c>
      <c r="M46" s="25" t="s">
        <v>27</v>
      </c>
      <c r="N46" s="20" t="s">
        <v>169</v>
      </c>
      <c r="O46" s="51" t="s">
        <v>29</v>
      </c>
      <c r="P46" s="14"/>
    </row>
    <row r="47" spans="1:16" ht="49.5" customHeight="1">
      <c r="A47" s="10"/>
      <c r="B47" s="14">
        <v>6</v>
      </c>
      <c r="C47" s="22" t="s">
        <v>79</v>
      </c>
      <c r="D47" s="20" t="s">
        <v>135</v>
      </c>
      <c r="E47" s="20" t="s">
        <v>170</v>
      </c>
      <c r="F47" s="20" t="s">
        <v>171</v>
      </c>
      <c r="G47" s="21">
        <v>300</v>
      </c>
      <c r="H47" s="21"/>
      <c r="I47" s="21">
        <v>300</v>
      </c>
      <c r="J47" s="21"/>
      <c r="K47" s="21"/>
      <c r="L47" s="21">
        <v>300</v>
      </c>
      <c r="M47" s="25" t="s">
        <v>27</v>
      </c>
      <c r="N47" s="20" t="s">
        <v>162</v>
      </c>
      <c r="O47" s="51" t="s">
        <v>29</v>
      </c>
      <c r="P47" s="14"/>
    </row>
    <row r="48" spans="1:16" ht="27.75" customHeight="1">
      <c r="A48" s="10" t="s">
        <v>101</v>
      </c>
      <c r="B48" s="13">
        <v>6</v>
      </c>
      <c r="C48" s="13"/>
      <c r="D48" s="35"/>
      <c r="E48" s="35"/>
      <c r="F48" s="35"/>
      <c r="G48" s="13">
        <f>SUM(G42:G47)</f>
        <v>1664</v>
      </c>
      <c r="H48" s="13"/>
      <c r="I48" s="13">
        <f>SUM(I42:I47)</f>
        <v>1502</v>
      </c>
      <c r="J48" s="13">
        <f>SUM(J42:J47)</f>
        <v>162</v>
      </c>
      <c r="K48" s="13"/>
      <c r="L48" s="13">
        <f>SUM(L42:L47)</f>
        <v>1664</v>
      </c>
      <c r="M48" s="13"/>
      <c r="N48" s="15"/>
      <c r="O48" s="51"/>
      <c r="P48" s="14"/>
    </row>
    <row r="49" spans="1:16" ht="63" customHeight="1">
      <c r="A49" s="10" t="s">
        <v>172</v>
      </c>
      <c r="B49" s="10" t="s">
        <v>173</v>
      </c>
      <c r="C49" s="14"/>
      <c r="D49" s="15"/>
      <c r="E49" s="15"/>
      <c r="F49" s="15"/>
      <c r="G49" s="14"/>
      <c r="H49" s="14"/>
      <c r="I49" s="13"/>
      <c r="J49" s="13"/>
      <c r="K49" s="13"/>
      <c r="L49" s="14"/>
      <c r="M49" s="14"/>
      <c r="N49" s="15"/>
      <c r="O49" s="51"/>
      <c r="P49" s="14"/>
    </row>
    <row r="50" spans="1:16" s="1" customFormat="1" ht="37.5" customHeight="1">
      <c r="A50" s="13"/>
      <c r="B50" s="14">
        <v>1</v>
      </c>
      <c r="C50" s="22" t="s">
        <v>30</v>
      </c>
      <c r="D50" s="20" t="s">
        <v>41</v>
      </c>
      <c r="E50" s="20" t="s">
        <v>174</v>
      </c>
      <c r="F50" s="19" t="s">
        <v>175</v>
      </c>
      <c r="G50" s="21">
        <v>115</v>
      </c>
      <c r="H50" s="21">
        <v>115</v>
      </c>
      <c r="I50" s="21"/>
      <c r="J50" s="21"/>
      <c r="K50" s="21"/>
      <c r="L50" s="21">
        <v>115</v>
      </c>
      <c r="M50" s="22" t="s">
        <v>27</v>
      </c>
      <c r="N50" s="20" t="s">
        <v>176</v>
      </c>
      <c r="O50" s="51" t="s">
        <v>29</v>
      </c>
      <c r="P50" s="14"/>
    </row>
    <row r="51" spans="1:16" s="1" customFormat="1" ht="37.5" customHeight="1">
      <c r="A51" s="13"/>
      <c r="B51" s="14">
        <v>2</v>
      </c>
      <c r="C51" s="22" t="s">
        <v>30</v>
      </c>
      <c r="D51" s="20" t="s">
        <v>177</v>
      </c>
      <c r="E51" s="20" t="s">
        <v>178</v>
      </c>
      <c r="F51" s="37" t="s">
        <v>179</v>
      </c>
      <c r="G51" s="21">
        <v>10.92</v>
      </c>
      <c r="H51" s="21">
        <v>10.92</v>
      </c>
      <c r="I51" s="21"/>
      <c r="J51" s="21"/>
      <c r="K51" s="21"/>
      <c r="L51" s="21">
        <v>10.92</v>
      </c>
      <c r="M51" s="22" t="s">
        <v>27</v>
      </c>
      <c r="N51" s="20" t="s">
        <v>180</v>
      </c>
      <c r="O51" s="51" t="s">
        <v>29</v>
      </c>
      <c r="P51" s="14"/>
    </row>
    <row r="52" spans="1:16" s="1" customFormat="1" ht="49.5" customHeight="1">
      <c r="A52" s="13"/>
      <c r="B52" s="14">
        <v>3</v>
      </c>
      <c r="C52" s="18" t="s">
        <v>45</v>
      </c>
      <c r="D52" s="20" t="s">
        <v>41</v>
      </c>
      <c r="E52" s="20" t="s">
        <v>181</v>
      </c>
      <c r="F52" s="20" t="s">
        <v>182</v>
      </c>
      <c r="G52" s="21">
        <v>152</v>
      </c>
      <c r="H52" s="21">
        <v>152</v>
      </c>
      <c r="I52" s="21"/>
      <c r="J52" s="21"/>
      <c r="K52" s="21"/>
      <c r="L52" s="21">
        <v>152</v>
      </c>
      <c r="M52" s="22" t="s">
        <v>183</v>
      </c>
      <c r="N52" s="20" t="s">
        <v>184</v>
      </c>
      <c r="O52" s="51" t="s">
        <v>29</v>
      </c>
      <c r="P52" s="14"/>
    </row>
    <row r="53" spans="1:16" s="1" customFormat="1" ht="69" customHeight="1">
      <c r="A53" s="13"/>
      <c r="B53" s="14">
        <v>4</v>
      </c>
      <c r="C53" s="18" t="s">
        <v>45</v>
      </c>
      <c r="D53" s="20" t="s">
        <v>41</v>
      </c>
      <c r="E53" s="20" t="s">
        <v>185</v>
      </c>
      <c r="F53" s="20" t="s">
        <v>186</v>
      </c>
      <c r="G53" s="21">
        <v>85</v>
      </c>
      <c r="H53" s="21">
        <v>85</v>
      </c>
      <c r="I53" s="21"/>
      <c r="J53" s="21"/>
      <c r="K53" s="21"/>
      <c r="L53" s="21">
        <v>85</v>
      </c>
      <c r="M53" s="22" t="s">
        <v>183</v>
      </c>
      <c r="N53" s="20" t="s">
        <v>184</v>
      </c>
      <c r="O53" s="51" t="s">
        <v>29</v>
      </c>
      <c r="P53" s="14"/>
    </row>
    <row r="54" spans="1:16" ht="27.75" customHeight="1">
      <c r="A54" s="10" t="s">
        <v>101</v>
      </c>
      <c r="B54" s="38">
        <v>4</v>
      </c>
      <c r="C54" s="14"/>
      <c r="D54" s="15"/>
      <c r="E54" s="15"/>
      <c r="F54" s="15"/>
      <c r="G54" s="13">
        <f>SUM(G50:G53)</f>
        <v>362.92</v>
      </c>
      <c r="H54" s="13">
        <f>SUM(H50:H53)</f>
        <v>362.92</v>
      </c>
      <c r="I54" s="13"/>
      <c r="J54" s="13"/>
      <c r="K54" s="13"/>
      <c r="L54" s="13">
        <f>SUM(L50:L53)</f>
        <v>362.92</v>
      </c>
      <c r="M54" s="14"/>
      <c r="N54" s="15"/>
      <c r="O54" s="51"/>
      <c r="P54" s="14"/>
    </row>
    <row r="55" spans="1:16" ht="39" customHeight="1">
      <c r="A55" s="10" t="s">
        <v>187</v>
      </c>
      <c r="B55" s="10" t="s">
        <v>188</v>
      </c>
      <c r="C55" s="14"/>
      <c r="D55" s="15"/>
      <c r="E55" s="15"/>
      <c r="F55" s="15"/>
      <c r="G55" s="14"/>
      <c r="H55" s="14"/>
      <c r="I55" s="13"/>
      <c r="J55" s="13"/>
      <c r="K55" s="13"/>
      <c r="L55" s="14"/>
      <c r="M55" s="14"/>
      <c r="N55" s="15"/>
      <c r="O55" s="51"/>
      <c r="P55" s="14"/>
    </row>
    <row r="56" spans="1:16" s="1" customFormat="1" ht="31.5" customHeight="1">
      <c r="A56" s="13"/>
      <c r="B56" s="17">
        <v>1</v>
      </c>
      <c r="C56" s="22" t="s">
        <v>30</v>
      </c>
      <c r="D56" s="20" t="s">
        <v>177</v>
      </c>
      <c r="E56" s="20" t="s">
        <v>189</v>
      </c>
      <c r="F56" s="39" t="s">
        <v>190</v>
      </c>
      <c r="G56" s="14">
        <v>435</v>
      </c>
      <c r="H56" s="21">
        <v>435</v>
      </c>
      <c r="I56" s="21"/>
      <c r="J56" s="21"/>
      <c r="K56" s="21"/>
      <c r="L56" s="14">
        <v>435</v>
      </c>
      <c r="M56" s="22" t="s">
        <v>27</v>
      </c>
      <c r="N56" s="20" t="s">
        <v>191</v>
      </c>
      <c r="O56" s="51" t="s">
        <v>29</v>
      </c>
      <c r="P56" s="14"/>
    </row>
    <row r="57" spans="1:16" ht="27.75" customHeight="1">
      <c r="A57" s="10" t="s">
        <v>101</v>
      </c>
      <c r="B57" s="13">
        <v>1</v>
      </c>
      <c r="C57" s="14"/>
      <c r="D57" s="15"/>
      <c r="E57" s="15"/>
      <c r="F57" s="15"/>
      <c r="G57" s="13">
        <f aca="true" t="shared" si="0" ref="G57:L57">SUM(G56:G56)</f>
        <v>435</v>
      </c>
      <c r="H57" s="13">
        <f t="shared" si="0"/>
        <v>435</v>
      </c>
      <c r="I57" s="13"/>
      <c r="J57" s="13"/>
      <c r="K57" s="13"/>
      <c r="L57" s="13">
        <f t="shared" si="0"/>
        <v>435</v>
      </c>
      <c r="M57" s="14"/>
      <c r="N57" s="15"/>
      <c r="O57" s="51"/>
      <c r="P57" s="14"/>
    </row>
    <row r="58" spans="1:16" ht="27.75" customHeight="1">
      <c r="A58" s="10" t="s">
        <v>14</v>
      </c>
      <c r="B58" s="13">
        <f>B25+B32+B40+B48+B54+B57</f>
        <v>40</v>
      </c>
      <c r="C58" s="13"/>
      <c r="D58" s="35"/>
      <c r="E58" s="35"/>
      <c r="F58" s="35"/>
      <c r="G58" s="13">
        <f>G25+G32+G40+G48+G54+G57</f>
        <v>9797.822933</v>
      </c>
      <c r="H58" s="13">
        <f>H25+H32+H40+H48+H54+H57</f>
        <v>6484.707933</v>
      </c>
      <c r="I58" s="13">
        <f>I25+I32+I40+I48+I54+I57</f>
        <v>2570.115</v>
      </c>
      <c r="J58" s="13">
        <f>J25+J32+J40+J48+J54+J57</f>
        <v>743</v>
      </c>
      <c r="K58" s="13"/>
      <c r="L58" s="13">
        <f>L25+L32+L40+L48+L54+L57</f>
        <v>9797.822933</v>
      </c>
      <c r="M58" s="14"/>
      <c r="N58" s="15"/>
      <c r="O58" s="51"/>
      <c r="P58" s="14"/>
    </row>
    <row r="59" spans="1:16" ht="27.75" customHeight="1">
      <c r="A59" s="10" t="s">
        <v>192</v>
      </c>
      <c r="B59" s="10" t="s">
        <v>193</v>
      </c>
      <c r="C59" s="14"/>
      <c r="D59" s="15"/>
      <c r="E59" s="15"/>
      <c r="F59" s="15"/>
      <c r="G59" s="14"/>
      <c r="H59" s="14"/>
      <c r="I59" s="13"/>
      <c r="J59" s="13"/>
      <c r="K59" s="13"/>
      <c r="L59" s="14"/>
      <c r="M59" s="14"/>
      <c r="N59" s="15"/>
      <c r="O59" s="51"/>
      <c r="P59" s="14"/>
    </row>
    <row r="60" spans="1:16" s="1" customFormat="1" ht="39" customHeight="1">
      <c r="A60" s="13"/>
      <c r="B60" s="14">
        <v>1</v>
      </c>
      <c r="C60" s="22" t="s">
        <v>30</v>
      </c>
      <c r="D60" s="20" t="s">
        <v>177</v>
      </c>
      <c r="E60" s="20" t="s">
        <v>194</v>
      </c>
      <c r="F60" s="20" t="s">
        <v>195</v>
      </c>
      <c r="G60" s="21">
        <v>50.49</v>
      </c>
      <c r="H60" s="21">
        <v>50.49</v>
      </c>
      <c r="I60" s="21"/>
      <c r="J60" s="21"/>
      <c r="K60" s="21"/>
      <c r="L60" s="21">
        <v>50.49</v>
      </c>
      <c r="M60" s="22" t="s">
        <v>27</v>
      </c>
      <c r="N60" s="20" t="s">
        <v>196</v>
      </c>
      <c r="O60" s="51" t="s">
        <v>29</v>
      </c>
      <c r="P60" s="14"/>
    </row>
    <row r="61" spans="1:16" ht="27.75" customHeight="1">
      <c r="A61" s="10" t="s">
        <v>101</v>
      </c>
      <c r="B61" s="13">
        <v>1</v>
      </c>
      <c r="C61" s="14"/>
      <c r="D61" s="15"/>
      <c r="E61" s="15"/>
      <c r="F61" s="15"/>
      <c r="G61" s="40">
        <f aca="true" t="shared" si="1" ref="G61:L61">SUM(G60:G60)</f>
        <v>50.49</v>
      </c>
      <c r="H61" s="40">
        <f t="shared" si="1"/>
        <v>50.49</v>
      </c>
      <c r="I61" s="14"/>
      <c r="J61" s="13"/>
      <c r="K61" s="13"/>
      <c r="L61" s="13">
        <f t="shared" si="1"/>
        <v>50.49</v>
      </c>
      <c r="M61" s="14"/>
      <c r="N61" s="15"/>
      <c r="O61" s="51"/>
      <c r="P61" s="14"/>
    </row>
    <row r="62" spans="1:16" ht="27.75" customHeight="1">
      <c r="A62" s="10" t="s">
        <v>14</v>
      </c>
      <c r="B62" s="13">
        <v>1</v>
      </c>
      <c r="C62" s="14"/>
      <c r="D62" s="15"/>
      <c r="E62" s="15"/>
      <c r="F62" s="15"/>
      <c r="G62" s="40">
        <f aca="true" t="shared" si="2" ref="G62:L62">SUM(G61:G61)</f>
        <v>50.49</v>
      </c>
      <c r="H62" s="40">
        <f t="shared" si="2"/>
        <v>50.49</v>
      </c>
      <c r="I62" s="14"/>
      <c r="J62" s="13"/>
      <c r="K62" s="13"/>
      <c r="L62" s="13">
        <f t="shared" si="2"/>
        <v>50.49</v>
      </c>
      <c r="M62" s="14"/>
      <c r="N62" s="15"/>
      <c r="O62" s="51"/>
      <c r="P62" s="14"/>
    </row>
    <row r="63" spans="1:16" ht="39.75" customHeight="1">
      <c r="A63" s="10" t="s">
        <v>197</v>
      </c>
      <c r="B63" s="10" t="s">
        <v>198</v>
      </c>
      <c r="C63" s="14"/>
      <c r="D63" s="15"/>
      <c r="E63" s="15"/>
      <c r="F63" s="15"/>
      <c r="G63" s="13"/>
      <c r="H63" s="13"/>
      <c r="I63" s="13"/>
      <c r="J63" s="13"/>
      <c r="K63" s="13"/>
      <c r="L63" s="14"/>
      <c r="M63" s="14"/>
      <c r="N63" s="15"/>
      <c r="O63" s="51"/>
      <c r="P63" s="14"/>
    </row>
    <row r="64" spans="1:16" ht="40.5" customHeight="1">
      <c r="A64" s="10" t="s">
        <v>199</v>
      </c>
      <c r="B64" s="10" t="s">
        <v>200</v>
      </c>
      <c r="C64" s="14"/>
      <c r="D64" s="15"/>
      <c r="E64" s="15"/>
      <c r="F64" s="15"/>
      <c r="G64" s="14"/>
      <c r="H64" s="14"/>
      <c r="I64" s="13"/>
      <c r="J64" s="13"/>
      <c r="K64" s="13"/>
      <c r="L64" s="14"/>
      <c r="M64" s="14"/>
      <c r="N64" s="15"/>
      <c r="O64" s="51"/>
      <c r="P64" s="14"/>
    </row>
    <row r="65" spans="1:16" s="1" customFormat="1" ht="49.5" customHeight="1">
      <c r="A65" s="13"/>
      <c r="B65" s="17">
        <v>1</v>
      </c>
      <c r="C65" s="22" t="s">
        <v>30</v>
      </c>
      <c r="D65" s="20" t="s">
        <v>201</v>
      </c>
      <c r="E65" s="20" t="s">
        <v>202</v>
      </c>
      <c r="F65" s="20" t="s">
        <v>203</v>
      </c>
      <c r="G65" s="21">
        <v>180</v>
      </c>
      <c r="H65" s="21">
        <v>180</v>
      </c>
      <c r="I65" s="21"/>
      <c r="J65" s="21"/>
      <c r="K65" s="21"/>
      <c r="L65" s="21">
        <v>180</v>
      </c>
      <c r="M65" s="22" t="s">
        <v>27</v>
      </c>
      <c r="N65" s="20" t="s">
        <v>204</v>
      </c>
      <c r="O65" s="51" t="s">
        <v>29</v>
      </c>
      <c r="P65" s="14"/>
    </row>
    <row r="66" spans="1:16" s="1" customFormat="1" ht="49.5" customHeight="1">
      <c r="A66" s="13"/>
      <c r="B66" s="17">
        <v>2</v>
      </c>
      <c r="C66" s="22" t="s">
        <v>30</v>
      </c>
      <c r="D66" s="20" t="s">
        <v>205</v>
      </c>
      <c r="E66" s="20" t="s">
        <v>206</v>
      </c>
      <c r="F66" s="20" t="s">
        <v>207</v>
      </c>
      <c r="G66" s="21">
        <v>30</v>
      </c>
      <c r="H66" s="21">
        <v>30</v>
      </c>
      <c r="I66" s="21"/>
      <c r="J66" s="21"/>
      <c r="K66" s="21"/>
      <c r="L66" s="21">
        <v>30</v>
      </c>
      <c r="M66" s="22" t="s">
        <v>27</v>
      </c>
      <c r="N66" s="20" t="s">
        <v>208</v>
      </c>
      <c r="O66" s="51" t="s">
        <v>29</v>
      </c>
      <c r="P66" s="14"/>
    </row>
    <row r="67" spans="1:16" s="1" customFormat="1" ht="49.5" customHeight="1">
      <c r="A67" s="13"/>
      <c r="B67" s="17">
        <v>3</v>
      </c>
      <c r="C67" s="22" t="s">
        <v>30</v>
      </c>
      <c r="D67" s="20" t="s">
        <v>209</v>
      </c>
      <c r="E67" s="20" t="s">
        <v>210</v>
      </c>
      <c r="F67" s="20" t="s">
        <v>211</v>
      </c>
      <c r="G67" s="21">
        <v>186.59</v>
      </c>
      <c r="H67" s="21">
        <v>186.59</v>
      </c>
      <c r="I67" s="21"/>
      <c r="J67" s="21"/>
      <c r="K67" s="21"/>
      <c r="L67" s="21">
        <v>186.59</v>
      </c>
      <c r="M67" s="22" t="s">
        <v>27</v>
      </c>
      <c r="N67" s="20" t="s">
        <v>204</v>
      </c>
      <c r="O67" s="51" t="s">
        <v>29</v>
      </c>
      <c r="P67" s="14"/>
    </row>
    <row r="68" spans="1:16" s="1" customFormat="1" ht="49.5" customHeight="1">
      <c r="A68" s="13"/>
      <c r="B68" s="17">
        <v>4</v>
      </c>
      <c r="C68" s="22" t="s">
        <v>30</v>
      </c>
      <c r="D68" s="20" t="s">
        <v>89</v>
      </c>
      <c r="E68" s="20" t="s">
        <v>212</v>
      </c>
      <c r="F68" s="20" t="s">
        <v>213</v>
      </c>
      <c r="G68" s="21">
        <v>45</v>
      </c>
      <c r="H68" s="21">
        <v>45</v>
      </c>
      <c r="I68" s="21"/>
      <c r="J68" s="21"/>
      <c r="K68" s="21"/>
      <c r="L68" s="21">
        <v>45</v>
      </c>
      <c r="M68" s="22" t="s">
        <v>214</v>
      </c>
      <c r="N68" s="20" t="s">
        <v>215</v>
      </c>
      <c r="O68" s="51" t="s">
        <v>29</v>
      </c>
      <c r="P68" s="14"/>
    </row>
    <row r="69" spans="1:16" s="1" customFormat="1" ht="49.5" customHeight="1">
      <c r="A69" s="13"/>
      <c r="B69" s="17">
        <v>5</v>
      </c>
      <c r="C69" s="22" t="s">
        <v>216</v>
      </c>
      <c r="D69" s="20" t="s">
        <v>23</v>
      </c>
      <c r="E69" s="20" t="s">
        <v>217</v>
      </c>
      <c r="F69" s="20" t="s">
        <v>218</v>
      </c>
      <c r="G69" s="21">
        <v>1000</v>
      </c>
      <c r="H69" s="21">
        <v>1000</v>
      </c>
      <c r="I69" s="21"/>
      <c r="J69" s="21"/>
      <c r="K69" s="21"/>
      <c r="L69" s="21">
        <v>1000</v>
      </c>
      <c r="M69" s="22" t="s">
        <v>214</v>
      </c>
      <c r="N69" s="20" t="s">
        <v>219</v>
      </c>
      <c r="O69" s="51" t="s">
        <v>29</v>
      </c>
      <c r="P69" s="14"/>
    </row>
    <row r="70" spans="1:16" s="1" customFormat="1" ht="49.5" customHeight="1">
      <c r="A70" s="13"/>
      <c r="B70" s="17">
        <v>6</v>
      </c>
      <c r="C70" s="22" t="s">
        <v>220</v>
      </c>
      <c r="D70" s="20" t="s">
        <v>221</v>
      </c>
      <c r="E70" s="20" t="s">
        <v>222</v>
      </c>
      <c r="F70" s="20" t="s">
        <v>223</v>
      </c>
      <c r="G70" s="21">
        <v>373</v>
      </c>
      <c r="H70" s="21">
        <v>373</v>
      </c>
      <c r="I70" s="21"/>
      <c r="J70" s="21"/>
      <c r="K70" s="21"/>
      <c r="L70" s="21">
        <v>373</v>
      </c>
      <c r="M70" s="65" t="s">
        <v>154</v>
      </c>
      <c r="N70" s="66" t="s">
        <v>224</v>
      </c>
      <c r="O70" s="51" t="s">
        <v>29</v>
      </c>
      <c r="P70" s="67"/>
    </row>
    <row r="71" spans="1:16" s="1" customFormat="1" ht="49.5" customHeight="1">
      <c r="A71" s="13"/>
      <c r="B71" s="17">
        <v>7</v>
      </c>
      <c r="C71" s="22" t="s">
        <v>220</v>
      </c>
      <c r="D71" s="20" t="s">
        <v>225</v>
      </c>
      <c r="E71" s="20" t="s">
        <v>226</v>
      </c>
      <c r="F71" s="20" t="s">
        <v>227</v>
      </c>
      <c r="G71" s="21">
        <v>160</v>
      </c>
      <c r="H71" s="21">
        <v>160</v>
      </c>
      <c r="I71" s="21"/>
      <c r="J71" s="21"/>
      <c r="K71" s="21"/>
      <c r="L71" s="21">
        <v>160</v>
      </c>
      <c r="M71" s="65" t="s">
        <v>154</v>
      </c>
      <c r="N71" s="66" t="s">
        <v>228</v>
      </c>
      <c r="O71" s="51" t="s">
        <v>29</v>
      </c>
      <c r="P71" s="67"/>
    </row>
    <row r="72" spans="1:16" s="1" customFormat="1" ht="49.5" customHeight="1">
      <c r="A72" s="13"/>
      <c r="B72" s="17">
        <v>8</v>
      </c>
      <c r="C72" s="22" t="s">
        <v>220</v>
      </c>
      <c r="D72" s="20" t="s">
        <v>229</v>
      </c>
      <c r="E72" s="20" t="s">
        <v>230</v>
      </c>
      <c r="F72" s="20" t="s">
        <v>231</v>
      </c>
      <c r="G72" s="21">
        <v>25</v>
      </c>
      <c r="H72" s="21">
        <v>25</v>
      </c>
      <c r="I72" s="21"/>
      <c r="J72" s="21"/>
      <c r="K72" s="21"/>
      <c r="L72" s="21">
        <v>25</v>
      </c>
      <c r="M72" s="65" t="s">
        <v>154</v>
      </c>
      <c r="N72" s="66" t="s">
        <v>232</v>
      </c>
      <c r="O72" s="51" t="s">
        <v>29</v>
      </c>
      <c r="P72" s="67"/>
    </row>
    <row r="73" spans="1:16" s="1" customFormat="1" ht="49.5" customHeight="1">
      <c r="A73" s="13"/>
      <c r="B73" s="17">
        <v>9</v>
      </c>
      <c r="C73" s="22" t="s">
        <v>45</v>
      </c>
      <c r="D73" s="20" t="s">
        <v>135</v>
      </c>
      <c r="E73" s="20" t="s">
        <v>210</v>
      </c>
      <c r="F73" s="20" t="s">
        <v>233</v>
      </c>
      <c r="G73" s="21">
        <v>79</v>
      </c>
      <c r="H73" s="21">
        <v>79</v>
      </c>
      <c r="I73" s="21"/>
      <c r="J73" s="21"/>
      <c r="K73" s="21"/>
      <c r="L73" s="21">
        <v>79</v>
      </c>
      <c r="M73" s="65" t="s">
        <v>27</v>
      </c>
      <c r="N73" s="66" t="s">
        <v>234</v>
      </c>
      <c r="O73" s="51" t="s">
        <v>29</v>
      </c>
      <c r="P73" s="67"/>
    </row>
    <row r="74" spans="1:16" s="1" customFormat="1" ht="127.5" customHeight="1">
      <c r="A74" s="13"/>
      <c r="B74" s="17">
        <v>10</v>
      </c>
      <c r="C74" s="22" t="s">
        <v>45</v>
      </c>
      <c r="D74" s="20" t="s">
        <v>235</v>
      </c>
      <c r="E74" s="20" t="s">
        <v>236</v>
      </c>
      <c r="F74" s="20" t="s">
        <v>237</v>
      </c>
      <c r="G74" s="21">
        <v>90.6</v>
      </c>
      <c r="H74" s="21">
        <v>90.6</v>
      </c>
      <c r="I74" s="21"/>
      <c r="J74" s="21"/>
      <c r="K74" s="21"/>
      <c r="L74" s="21">
        <v>90.6</v>
      </c>
      <c r="M74" s="65" t="s">
        <v>27</v>
      </c>
      <c r="N74" s="66" t="s">
        <v>238</v>
      </c>
      <c r="O74" s="51" t="s">
        <v>29</v>
      </c>
      <c r="P74" s="67"/>
    </row>
    <row r="75" spans="1:16" s="1" customFormat="1" ht="70.5" customHeight="1">
      <c r="A75" s="13"/>
      <c r="B75" s="17">
        <v>11</v>
      </c>
      <c r="C75" s="22" t="s">
        <v>150</v>
      </c>
      <c r="D75" s="20" t="s">
        <v>239</v>
      </c>
      <c r="E75" s="20" t="s">
        <v>240</v>
      </c>
      <c r="F75" s="20" t="s">
        <v>241</v>
      </c>
      <c r="G75" s="21">
        <v>179</v>
      </c>
      <c r="H75" s="21">
        <f>G75-I75</f>
        <v>17.588970999999447</v>
      </c>
      <c r="I75" s="21">
        <v>161.41102900000055</v>
      </c>
      <c r="J75" s="21"/>
      <c r="K75" s="21"/>
      <c r="L75" s="21">
        <v>179</v>
      </c>
      <c r="M75" s="65" t="s">
        <v>27</v>
      </c>
      <c r="N75" s="66" t="s">
        <v>242</v>
      </c>
      <c r="O75" s="51" t="s">
        <v>29</v>
      </c>
      <c r="P75" s="67"/>
    </row>
    <row r="76" spans="1:16" s="1" customFormat="1" ht="70.5" customHeight="1">
      <c r="A76" s="13"/>
      <c r="B76" s="17">
        <v>12</v>
      </c>
      <c r="C76" s="25" t="s">
        <v>30</v>
      </c>
      <c r="D76" s="56" t="s">
        <v>84</v>
      </c>
      <c r="E76" s="26" t="s">
        <v>243</v>
      </c>
      <c r="F76" s="26" t="s">
        <v>244</v>
      </c>
      <c r="G76" s="21">
        <v>62.4</v>
      </c>
      <c r="H76" s="21"/>
      <c r="I76" s="21"/>
      <c r="J76" s="21">
        <v>62.4</v>
      </c>
      <c r="K76" s="21"/>
      <c r="L76" s="21">
        <v>62.4</v>
      </c>
      <c r="M76" s="68" t="s">
        <v>27</v>
      </c>
      <c r="N76" s="26" t="s">
        <v>245</v>
      </c>
      <c r="O76" s="51" t="s">
        <v>29</v>
      </c>
      <c r="P76" s="67"/>
    </row>
    <row r="77" spans="1:16" s="1" customFormat="1" ht="70.5" customHeight="1">
      <c r="A77" s="13"/>
      <c r="B77" s="17">
        <v>13</v>
      </c>
      <c r="C77" s="25" t="s">
        <v>246</v>
      </c>
      <c r="D77" s="56" t="s">
        <v>55</v>
      </c>
      <c r="E77" s="56" t="s">
        <v>210</v>
      </c>
      <c r="F77" s="26" t="s">
        <v>247</v>
      </c>
      <c r="G77" s="21">
        <v>220</v>
      </c>
      <c r="H77" s="21"/>
      <c r="I77" s="21"/>
      <c r="J77" s="21">
        <v>220</v>
      </c>
      <c r="K77" s="21"/>
      <c r="L77" s="21">
        <v>220</v>
      </c>
      <c r="M77" s="68" t="s">
        <v>27</v>
      </c>
      <c r="N77" s="26" t="s">
        <v>245</v>
      </c>
      <c r="O77" s="51" t="s">
        <v>29</v>
      </c>
      <c r="P77" s="67"/>
    </row>
    <row r="78" spans="1:16" s="1" customFormat="1" ht="70.5" customHeight="1">
      <c r="A78" s="13"/>
      <c r="B78" s="17">
        <v>14</v>
      </c>
      <c r="C78" s="25" t="s">
        <v>246</v>
      </c>
      <c r="D78" s="56" t="s">
        <v>248</v>
      </c>
      <c r="E78" s="56" t="s">
        <v>210</v>
      </c>
      <c r="F78" s="26" t="s">
        <v>249</v>
      </c>
      <c r="G78" s="21">
        <v>180</v>
      </c>
      <c r="H78" s="21"/>
      <c r="I78" s="21"/>
      <c r="J78" s="21">
        <v>180</v>
      </c>
      <c r="K78" s="21"/>
      <c r="L78" s="21">
        <v>180</v>
      </c>
      <c r="M78" s="68" t="s">
        <v>27</v>
      </c>
      <c r="N78" s="26" t="s">
        <v>245</v>
      </c>
      <c r="O78" s="51" t="s">
        <v>29</v>
      </c>
      <c r="P78" s="67"/>
    </row>
    <row r="79" spans="1:16" s="1" customFormat="1" ht="70.5" customHeight="1">
      <c r="A79" s="13"/>
      <c r="B79" s="17">
        <v>15</v>
      </c>
      <c r="C79" s="25" t="s">
        <v>220</v>
      </c>
      <c r="D79" s="56" t="s">
        <v>250</v>
      </c>
      <c r="E79" s="56" t="s">
        <v>251</v>
      </c>
      <c r="F79" s="26" t="s">
        <v>252</v>
      </c>
      <c r="G79" s="21">
        <v>6.6</v>
      </c>
      <c r="H79" s="21"/>
      <c r="I79" s="21"/>
      <c r="J79" s="21">
        <v>6.6</v>
      </c>
      <c r="K79" s="21"/>
      <c r="L79" s="21">
        <v>6.6</v>
      </c>
      <c r="M79" s="68" t="s">
        <v>253</v>
      </c>
      <c r="N79" s="26" t="s">
        <v>254</v>
      </c>
      <c r="O79" s="51" t="s">
        <v>29</v>
      </c>
      <c r="P79" s="67"/>
    </row>
    <row r="80" spans="1:16" s="1" customFormat="1" ht="70.5" customHeight="1">
      <c r="A80" s="13"/>
      <c r="B80" s="17">
        <v>16</v>
      </c>
      <c r="C80" s="57" t="s">
        <v>158</v>
      </c>
      <c r="D80" s="20" t="s">
        <v>255</v>
      </c>
      <c r="E80" s="20" t="s">
        <v>256</v>
      </c>
      <c r="F80" s="20" t="s">
        <v>257</v>
      </c>
      <c r="G80" s="21">
        <v>57.688971</v>
      </c>
      <c r="H80" s="21"/>
      <c r="I80" s="21">
        <v>57.688971</v>
      </c>
      <c r="J80" s="21"/>
      <c r="K80" s="21"/>
      <c r="L80" s="21">
        <v>57.688971</v>
      </c>
      <c r="M80" s="22" t="s">
        <v>27</v>
      </c>
      <c r="N80" s="20" t="s">
        <v>258</v>
      </c>
      <c r="O80" s="51" t="s">
        <v>29</v>
      </c>
      <c r="P80" s="67"/>
    </row>
    <row r="81" spans="1:16" ht="27.75" customHeight="1">
      <c r="A81" s="10" t="s">
        <v>101</v>
      </c>
      <c r="B81" s="13">
        <v>16</v>
      </c>
      <c r="C81" s="14"/>
      <c r="D81" s="15"/>
      <c r="E81" s="15"/>
      <c r="F81" s="37"/>
      <c r="G81" s="38">
        <f>SUM(G65:G80)</f>
        <v>2874.878971</v>
      </c>
      <c r="H81" s="38">
        <f>SUM(H65:H80)</f>
        <v>2186.7789709999997</v>
      </c>
      <c r="I81" s="38">
        <f>SUM(I65:I80)</f>
        <v>219.10000000000056</v>
      </c>
      <c r="J81" s="38">
        <f>SUM(J65:J80)</f>
        <v>469</v>
      </c>
      <c r="K81" s="38"/>
      <c r="L81" s="38">
        <f>SUM(L65:L80)</f>
        <v>2874.878971</v>
      </c>
      <c r="M81" s="67"/>
      <c r="N81" s="69"/>
      <c r="O81" s="51"/>
      <c r="P81" s="67"/>
    </row>
    <row r="82" spans="1:16" ht="42" customHeight="1">
      <c r="A82" s="10" t="s">
        <v>102</v>
      </c>
      <c r="B82" s="10" t="s">
        <v>259</v>
      </c>
      <c r="C82" s="14"/>
      <c r="D82" s="15"/>
      <c r="E82" s="15"/>
      <c r="F82" s="37"/>
      <c r="G82" s="17"/>
      <c r="H82" s="14"/>
      <c r="I82" s="14"/>
      <c r="J82" s="14"/>
      <c r="K82" s="14"/>
      <c r="L82" s="17"/>
      <c r="M82" s="67"/>
      <c r="N82" s="69"/>
      <c r="O82" s="51"/>
      <c r="P82" s="67"/>
    </row>
    <row r="83" spans="1:16" s="1" customFormat="1" ht="159.75" customHeight="1">
      <c r="A83" s="13"/>
      <c r="B83" s="14">
        <v>1</v>
      </c>
      <c r="C83" s="18" t="s">
        <v>79</v>
      </c>
      <c r="D83" s="19" t="s">
        <v>84</v>
      </c>
      <c r="E83" s="19" t="s">
        <v>260</v>
      </c>
      <c r="F83" s="19" t="s">
        <v>261</v>
      </c>
      <c r="G83" s="17">
        <v>193</v>
      </c>
      <c r="H83" s="21">
        <v>175</v>
      </c>
      <c r="I83" s="21">
        <v>18</v>
      </c>
      <c r="J83" s="21"/>
      <c r="K83" s="21"/>
      <c r="L83" s="17">
        <v>193</v>
      </c>
      <c r="M83" s="65" t="s">
        <v>27</v>
      </c>
      <c r="N83" s="20" t="s">
        <v>262</v>
      </c>
      <c r="O83" s="51" t="s">
        <v>29</v>
      </c>
      <c r="P83" s="67"/>
    </row>
    <row r="84" spans="1:16" s="1" customFormat="1" ht="99.75" customHeight="1">
      <c r="A84" s="13"/>
      <c r="B84" s="14">
        <v>2</v>
      </c>
      <c r="C84" s="22" t="s">
        <v>23</v>
      </c>
      <c r="D84" s="58" t="s">
        <v>24</v>
      </c>
      <c r="E84" s="58" t="s">
        <v>263</v>
      </c>
      <c r="F84" s="19" t="s">
        <v>264</v>
      </c>
      <c r="G84" s="21">
        <v>100</v>
      </c>
      <c r="H84" s="21"/>
      <c r="I84" s="21">
        <v>100</v>
      </c>
      <c r="J84" s="21"/>
      <c r="K84" s="21"/>
      <c r="L84" s="21">
        <v>100</v>
      </c>
      <c r="M84" s="65" t="s">
        <v>27</v>
      </c>
      <c r="N84" s="66" t="s">
        <v>265</v>
      </c>
      <c r="O84" s="51" t="s">
        <v>29</v>
      </c>
      <c r="P84" s="67"/>
    </row>
    <row r="85" spans="1:16" s="1" customFormat="1" ht="40.5" customHeight="1">
      <c r="A85" s="13"/>
      <c r="B85" s="14">
        <v>3</v>
      </c>
      <c r="C85" s="57" t="s">
        <v>108</v>
      </c>
      <c r="D85" s="20" t="s">
        <v>266</v>
      </c>
      <c r="E85" s="20" t="s">
        <v>267</v>
      </c>
      <c r="F85" s="23" t="s">
        <v>268</v>
      </c>
      <c r="G85" s="17">
        <v>21</v>
      </c>
      <c r="H85" s="14"/>
      <c r="I85" s="14">
        <v>21</v>
      </c>
      <c r="J85" s="14"/>
      <c r="K85" s="14"/>
      <c r="L85" s="17">
        <v>21</v>
      </c>
      <c r="M85" s="65" t="s">
        <v>27</v>
      </c>
      <c r="N85" s="66" t="s">
        <v>269</v>
      </c>
      <c r="O85" s="51" t="s">
        <v>29</v>
      </c>
      <c r="P85" s="67"/>
    </row>
    <row r="86" spans="1:16" s="1" customFormat="1" ht="250.5" customHeight="1">
      <c r="A86" s="13"/>
      <c r="B86" s="14">
        <v>4</v>
      </c>
      <c r="C86" s="22" t="s">
        <v>270</v>
      </c>
      <c r="D86" s="58" t="s">
        <v>177</v>
      </c>
      <c r="E86" s="20" t="s">
        <v>271</v>
      </c>
      <c r="F86" s="19" t="s">
        <v>272</v>
      </c>
      <c r="G86" s="21">
        <v>201</v>
      </c>
      <c r="H86" s="21"/>
      <c r="I86" s="21">
        <v>201</v>
      </c>
      <c r="J86" s="21"/>
      <c r="K86" s="21"/>
      <c r="L86" s="21">
        <v>201</v>
      </c>
      <c r="M86" s="65" t="s">
        <v>27</v>
      </c>
      <c r="N86" s="70" t="s">
        <v>273</v>
      </c>
      <c r="O86" s="51" t="s">
        <v>29</v>
      </c>
      <c r="P86" s="67"/>
    </row>
    <row r="87" spans="1:16" s="1" customFormat="1" ht="57" customHeight="1">
      <c r="A87" s="13"/>
      <c r="B87" s="59">
        <v>5</v>
      </c>
      <c r="C87" s="18" t="s">
        <v>158</v>
      </c>
      <c r="D87" s="19" t="s">
        <v>274</v>
      </c>
      <c r="E87" s="19" t="s">
        <v>260</v>
      </c>
      <c r="F87" s="19" t="s">
        <v>275</v>
      </c>
      <c r="G87" s="21">
        <v>178.88</v>
      </c>
      <c r="H87" s="21"/>
      <c r="I87" s="21">
        <v>178.88</v>
      </c>
      <c r="J87" s="21"/>
      <c r="K87" s="21"/>
      <c r="L87" s="21">
        <v>178.88</v>
      </c>
      <c r="M87" s="65" t="s">
        <v>27</v>
      </c>
      <c r="N87" s="66" t="s">
        <v>276</v>
      </c>
      <c r="O87" s="67" t="s">
        <v>277</v>
      </c>
      <c r="P87" s="21"/>
    </row>
    <row r="88" spans="1:16" s="1" customFormat="1" ht="57" customHeight="1">
      <c r="A88" s="13"/>
      <c r="B88" s="59">
        <v>6</v>
      </c>
      <c r="C88" s="18" t="s">
        <v>278</v>
      </c>
      <c r="D88" s="19" t="s">
        <v>279</v>
      </c>
      <c r="E88" s="19" t="s">
        <v>260</v>
      </c>
      <c r="F88" s="19" t="s">
        <v>275</v>
      </c>
      <c r="G88" s="21">
        <v>110</v>
      </c>
      <c r="H88" s="21"/>
      <c r="I88" s="21">
        <v>110</v>
      </c>
      <c r="J88" s="21"/>
      <c r="K88" s="21"/>
      <c r="L88" s="21">
        <v>110</v>
      </c>
      <c r="M88" s="65" t="s">
        <v>27</v>
      </c>
      <c r="N88" s="66" t="s">
        <v>280</v>
      </c>
      <c r="O88" s="67" t="s">
        <v>277</v>
      </c>
      <c r="P88" s="21"/>
    </row>
    <row r="89" spans="1:16" s="1" customFormat="1" ht="57" customHeight="1">
      <c r="A89" s="13"/>
      <c r="B89" s="59">
        <v>7</v>
      </c>
      <c r="C89" s="18" t="s">
        <v>23</v>
      </c>
      <c r="D89" s="19" t="s">
        <v>281</v>
      </c>
      <c r="E89" s="19" t="s">
        <v>260</v>
      </c>
      <c r="F89" s="19" t="s">
        <v>275</v>
      </c>
      <c r="G89" s="21">
        <v>233</v>
      </c>
      <c r="H89" s="21"/>
      <c r="I89" s="21">
        <v>233</v>
      </c>
      <c r="J89" s="21"/>
      <c r="K89" s="21"/>
      <c r="L89" s="21">
        <v>233</v>
      </c>
      <c r="M89" s="65" t="s">
        <v>27</v>
      </c>
      <c r="N89" s="66" t="s">
        <v>282</v>
      </c>
      <c r="O89" s="67" t="s">
        <v>277</v>
      </c>
      <c r="P89" s="21"/>
    </row>
    <row r="90" spans="1:16" s="1" customFormat="1" ht="57" customHeight="1">
      <c r="A90" s="13"/>
      <c r="B90" s="59">
        <v>8</v>
      </c>
      <c r="C90" s="18" t="s">
        <v>150</v>
      </c>
      <c r="D90" s="19" t="s">
        <v>283</v>
      </c>
      <c r="E90" s="19" t="s">
        <v>260</v>
      </c>
      <c r="F90" s="19" t="s">
        <v>275</v>
      </c>
      <c r="G90" s="21">
        <v>289</v>
      </c>
      <c r="H90" s="21">
        <v>247.985</v>
      </c>
      <c r="I90" s="21">
        <v>41.015</v>
      </c>
      <c r="J90" s="21"/>
      <c r="K90" s="21"/>
      <c r="L90" s="21">
        <v>289</v>
      </c>
      <c r="M90" s="65" t="s">
        <v>27</v>
      </c>
      <c r="N90" s="66" t="s">
        <v>280</v>
      </c>
      <c r="O90" s="67" t="s">
        <v>277</v>
      </c>
      <c r="P90" s="21"/>
    </row>
    <row r="91" spans="1:16" s="1" customFormat="1" ht="57" customHeight="1">
      <c r="A91" s="13"/>
      <c r="B91" s="59">
        <v>9</v>
      </c>
      <c r="C91" s="18" t="s">
        <v>284</v>
      </c>
      <c r="D91" s="19" t="s">
        <v>285</v>
      </c>
      <c r="E91" s="19" t="s">
        <v>260</v>
      </c>
      <c r="F91" s="19" t="s">
        <v>275</v>
      </c>
      <c r="G91" s="21">
        <v>254</v>
      </c>
      <c r="H91" s="21">
        <v>254</v>
      </c>
      <c r="I91" s="21"/>
      <c r="J91" s="21"/>
      <c r="K91" s="21"/>
      <c r="L91" s="21">
        <v>254</v>
      </c>
      <c r="M91" s="65" t="s">
        <v>27</v>
      </c>
      <c r="N91" s="66" t="s">
        <v>280</v>
      </c>
      <c r="O91" s="67" t="s">
        <v>277</v>
      </c>
      <c r="P91" s="21"/>
    </row>
    <row r="92" spans="1:16" s="1" customFormat="1" ht="57" customHeight="1">
      <c r="A92" s="13"/>
      <c r="B92" s="59">
        <v>10</v>
      </c>
      <c r="C92" s="18" t="s">
        <v>284</v>
      </c>
      <c r="D92" s="19" t="s">
        <v>286</v>
      </c>
      <c r="E92" s="19" t="s">
        <v>260</v>
      </c>
      <c r="F92" s="19" t="s">
        <v>275</v>
      </c>
      <c r="G92" s="21">
        <v>131.12</v>
      </c>
      <c r="H92" s="21">
        <v>131.12</v>
      </c>
      <c r="I92" s="21"/>
      <c r="J92" s="21"/>
      <c r="K92" s="21"/>
      <c r="L92" s="21">
        <v>131.12</v>
      </c>
      <c r="M92" s="65" t="s">
        <v>27</v>
      </c>
      <c r="N92" s="66" t="s">
        <v>280</v>
      </c>
      <c r="O92" s="67" t="s">
        <v>277</v>
      </c>
      <c r="P92" s="21"/>
    </row>
    <row r="93" spans="1:16" s="1" customFormat="1" ht="90.75" customHeight="1">
      <c r="A93" s="13"/>
      <c r="B93" s="59">
        <v>11</v>
      </c>
      <c r="C93" s="18" t="s">
        <v>79</v>
      </c>
      <c r="D93" s="19" t="s">
        <v>287</v>
      </c>
      <c r="E93" s="19" t="s">
        <v>288</v>
      </c>
      <c r="F93" s="19" t="s">
        <v>289</v>
      </c>
      <c r="G93" s="21">
        <v>96</v>
      </c>
      <c r="H93" s="21">
        <v>96</v>
      </c>
      <c r="I93" s="21"/>
      <c r="J93" s="21"/>
      <c r="K93" s="21"/>
      <c r="L93" s="21">
        <v>96</v>
      </c>
      <c r="M93" s="65" t="s">
        <v>27</v>
      </c>
      <c r="N93" s="66" t="s">
        <v>290</v>
      </c>
      <c r="O93" s="67" t="s">
        <v>277</v>
      </c>
      <c r="P93" s="21"/>
    </row>
    <row r="94" spans="1:16" s="1" customFormat="1" ht="114.75" customHeight="1">
      <c r="A94" s="13"/>
      <c r="B94" s="59">
        <v>12</v>
      </c>
      <c r="C94" s="18" t="s">
        <v>79</v>
      </c>
      <c r="D94" s="19" t="s">
        <v>291</v>
      </c>
      <c r="E94" s="19" t="s">
        <v>260</v>
      </c>
      <c r="F94" s="19" t="s">
        <v>292</v>
      </c>
      <c r="G94" s="21">
        <v>88</v>
      </c>
      <c r="H94" s="21">
        <v>88</v>
      </c>
      <c r="I94" s="21"/>
      <c r="J94" s="21"/>
      <c r="K94" s="21"/>
      <c r="L94" s="21">
        <v>88</v>
      </c>
      <c r="M94" s="65" t="s">
        <v>27</v>
      </c>
      <c r="N94" s="66" t="s">
        <v>293</v>
      </c>
      <c r="O94" s="67" t="s">
        <v>277</v>
      </c>
      <c r="P94" s="21"/>
    </row>
    <row r="95" spans="1:16" s="1" customFormat="1" ht="204.75" customHeight="1">
      <c r="A95" s="13"/>
      <c r="B95" s="59">
        <v>13</v>
      </c>
      <c r="C95" s="18" t="s">
        <v>79</v>
      </c>
      <c r="D95" s="19" t="s">
        <v>294</v>
      </c>
      <c r="E95" s="19" t="s">
        <v>260</v>
      </c>
      <c r="F95" s="19" t="s">
        <v>295</v>
      </c>
      <c r="G95" s="21">
        <v>120</v>
      </c>
      <c r="H95" s="21">
        <v>120</v>
      </c>
      <c r="I95" s="21"/>
      <c r="J95" s="21"/>
      <c r="K95" s="21"/>
      <c r="L95" s="21">
        <v>120</v>
      </c>
      <c r="M95" s="65" t="s">
        <v>27</v>
      </c>
      <c r="N95" s="66" t="s">
        <v>296</v>
      </c>
      <c r="O95" s="67" t="s">
        <v>277</v>
      </c>
      <c r="P95" s="21"/>
    </row>
    <row r="96" spans="1:16" ht="33" customHeight="1">
      <c r="A96" s="10" t="s">
        <v>101</v>
      </c>
      <c r="B96" s="60">
        <v>13</v>
      </c>
      <c r="C96" s="21"/>
      <c r="D96" s="32"/>
      <c r="E96" s="32"/>
      <c r="F96" s="32"/>
      <c r="G96" s="33">
        <f>SUM(G83:G95)</f>
        <v>2015</v>
      </c>
      <c r="H96" s="33">
        <f>SUM(H83:H95)</f>
        <v>1112.105</v>
      </c>
      <c r="I96" s="33">
        <f>SUM(I83:I95)</f>
        <v>902.895</v>
      </c>
      <c r="J96" s="33"/>
      <c r="K96" s="33"/>
      <c r="L96" s="33">
        <f>SUM(L83:L95)</f>
        <v>2015</v>
      </c>
      <c r="M96" s="21"/>
      <c r="N96" s="32"/>
      <c r="O96" s="51"/>
      <c r="P96" s="21"/>
    </row>
    <row r="97" spans="1:16" ht="33" customHeight="1">
      <c r="A97" s="10" t="s">
        <v>14</v>
      </c>
      <c r="B97" s="60">
        <f>B81+B96</f>
        <v>29</v>
      </c>
      <c r="C97" s="60"/>
      <c r="D97" s="61"/>
      <c r="E97" s="61"/>
      <c r="F97" s="61"/>
      <c r="G97" s="60">
        <f aca="true" t="shared" si="3" ref="C97:L97">G81+G96</f>
        <v>4889.878971</v>
      </c>
      <c r="H97" s="60">
        <f t="shared" si="3"/>
        <v>3298.8839709999997</v>
      </c>
      <c r="I97" s="60">
        <f t="shared" si="3"/>
        <v>1121.9950000000006</v>
      </c>
      <c r="J97" s="60">
        <f t="shared" si="3"/>
        <v>469</v>
      </c>
      <c r="K97" s="60"/>
      <c r="L97" s="60">
        <f t="shared" si="3"/>
        <v>4889.878971</v>
      </c>
      <c r="M97" s="21"/>
      <c r="N97" s="32"/>
      <c r="O97" s="51"/>
      <c r="P97" s="21"/>
    </row>
    <row r="98" spans="1:16" ht="57" customHeight="1">
      <c r="A98" s="10" t="s">
        <v>297</v>
      </c>
      <c r="B98" s="62" t="s">
        <v>298</v>
      </c>
      <c r="C98" s="21"/>
      <c r="D98" s="32"/>
      <c r="E98" s="32"/>
      <c r="F98" s="32"/>
      <c r="G98" s="21"/>
      <c r="H98" s="21"/>
      <c r="I98" s="21"/>
      <c r="J98" s="21"/>
      <c r="K98" s="21"/>
      <c r="L98" s="21"/>
      <c r="M98" s="21"/>
      <c r="N98" s="32"/>
      <c r="O98" s="51"/>
      <c r="P98" s="21"/>
    </row>
    <row r="99" spans="1:16" s="1" customFormat="1" ht="57" customHeight="1">
      <c r="A99" s="13"/>
      <c r="B99" s="14">
        <v>1</v>
      </c>
      <c r="C99" s="22" t="s">
        <v>30</v>
      </c>
      <c r="D99" s="20" t="s">
        <v>41</v>
      </c>
      <c r="E99" s="15" t="s">
        <v>299</v>
      </c>
      <c r="F99" s="20" t="s">
        <v>300</v>
      </c>
      <c r="G99" s="14">
        <v>300</v>
      </c>
      <c r="H99" s="14">
        <v>300</v>
      </c>
      <c r="I99" s="21"/>
      <c r="J99" s="21"/>
      <c r="K99" s="21"/>
      <c r="L99" s="14">
        <v>300</v>
      </c>
      <c r="M99" s="22"/>
      <c r="N99" s="20" t="s">
        <v>301</v>
      </c>
      <c r="O99" s="51" t="s">
        <v>29</v>
      </c>
      <c r="P99" s="14"/>
    </row>
    <row r="100" spans="1:16" s="1" customFormat="1" ht="57" customHeight="1">
      <c r="A100" s="13"/>
      <c r="B100" s="14">
        <v>2</v>
      </c>
      <c r="C100" s="57" t="s">
        <v>108</v>
      </c>
      <c r="D100" s="20" t="s">
        <v>302</v>
      </c>
      <c r="E100" s="20" t="s">
        <v>303</v>
      </c>
      <c r="F100" s="20" t="s">
        <v>304</v>
      </c>
      <c r="G100" s="14">
        <v>23.9491</v>
      </c>
      <c r="H100" s="14">
        <v>23.9491</v>
      </c>
      <c r="I100" s="14"/>
      <c r="J100" s="14"/>
      <c r="K100" s="14"/>
      <c r="L100" s="14">
        <v>23.9491</v>
      </c>
      <c r="M100" s="22" t="s">
        <v>27</v>
      </c>
      <c r="N100" s="20" t="s">
        <v>305</v>
      </c>
      <c r="O100" s="51" t="s">
        <v>29</v>
      </c>
      <c r="P100" s="14"/>
    </row>
    <row r="101" spans="1:16" s="1" customFormat="1" ht="57" customHeight="1">
      <c r="A101" s="13"/>
      <c r="B101" s="14">
        <v>3</v>
      </c>
      <c r="C101" s="22" t="s">
        <v>220</v>
      </c>
      <c r="D101" s="20" t="s">
        <v>306</v>
      </c>
      <c r="E101" s="20" t="s">
        <v>307</v>
      </c>
      <c r="F101" s="19" t="s">
        <v>308</v>
      </c>
      <c r="G101" s="14">
        <v>51.89</v>
      </c>
      <c r="H101" s="14"/>
      <c r="I101" s="14">
        <v>51.89</v>
      </c>
      <c r="J101" s="14"/>
      <c r="K101" s="14"/>
      <c r="L101" s="14">
        <v>51.89</v>
      </c>
      <c r="M101" s="22" t="s">
        <v>27</v>
      </c>
      <c r="N101" s="20" t="s">
        <v>309</v>
      </c>
      <c r="O101" s="51" t="s">
        <v>29</v>
      </c>
      <c r="P101" s="14"/>
    </row>
    <row r="102" spans="1:16" ht="27.75" customHeight="1">
      <c r="A102" s="10" t="s">
        <v>101</v>
      </c>
      <c r="B102" s="13">
        <v>3</v>
      </c>
      <c r="C102" s="33"/>
      <c r="D102" s="63"/>
      <c r="E102" s="63"/>
      <c r="F102" s="63"/>
      <c r="G102" s="33">
        <f>SUM(G99:G101)</f>
        <v>375.8391</v>
      </c>
      <c r="H102" s="33">
        <f>SUM(H99:H101)</f>
        <v>323.9491</v>
      </c>
      <c r="I102" s="33">
        <f>SUM(I99:I101)</f>
        <v>51.89</v>
      </c>
      <c r="J102" s="33"/>
      <c r="K102" s="33"/>
      <c r="L102" s="33">
        <f>SUM(L99:L101)</f>
        <v>375.8391</v>
      </c>
      <c r="M102" s="33"/>
      <c r="N102" s="63"/>
      <c r="O102" s="71"/>
      <c r="P102" s="33"/>
    </row>
    <row r="103" spans="1:16" ht="27.75" customHeight="1">
      <c r="A103" s="10" t="s">
        <v>14</v>
      </c>
      <c r="B103" s="13">
        <v>3</v>
      </c>
      <c r="C103" s="33"/>
      <c r="D103" s="63"/>
      <c r="E103" s="63"/>
      <c r="F103" s="63"/>
      <c r="G103" s="33">
        <f aca="true" t="shared" si="4" ref="G103:L103">SUM(G102:G102)</f>
        <v>375.8391</v>
      </c>
      <c r="H103" s="33">
        <f t="shared" si="4"/>
        <v>323.9491</v>
      </c>
      <c r="I103" s="33">
        <f t="shared" si="4"/>
        <v>51.89</v>
      </c>
      <c r="J103" s="33"/>
      <c r="K103" s="33"/>
      <c r="L103" s="33">
        <f t="shared" si="4"/>
        <v>375.8391</v>
      </c>
      <c r="M103" s="33"/>
      <c r="N103" s="63"/>
      <c r="O103" s="71"/>
      <c r="P103" s="33"/>
    </row>
    <row r="104" spans="1:16" ht="39.75" customHeight="1">
      <c r="A104" s="10" t="s">
        <v>310</v>
      </c>
      <c r="B104" s="10" t="s">
        <v>311</v>
      </c>
      <c r="C104" s="64"/>
      <c r="D104" s="20"/>
      <c r="E104" s="20"/>
      <c r="F104" s="20"/>
      <c r="G104" s="10"/>
      <c r="H104" s="10"/>
      <c r="I104" s="33"/>
      <c r="J104" s="33"/>
      <c r="K104" s="33"/>
      <c r="L104" s="33"/>
      <c r="M104" s="33"/>
      <c r="N104" s="63"/>
      <c r="O104" s="71"/>
      <c r="P104" s="33"/>
    </row>
    <row r="105" spans="1:16" ht="39.75" customHeight="1">
      <c r="A105" s="10"/>
      <c r="B105" s="10" t="s">
        <v>312</v>
      </c>
      <c r="C105" s="64"/>
      <c r="D105" s="20"/>
      <c r="E105" s="20"/>
      <c r="F105" s="20"/>
      <c r="G105" s="10"/>
      <c r="H105" s="10"/>
      <c r="I105" s="33"/>
      <c r="J105" s="33"/>
      <c r="K105" s="33"/>
      <c r="L105" s="33"/>
      <c r="M105" s="33"/>
      <c r="N105" s="63"/>
      <c r="O105" s="71"/>
      <c r="P105" s="33"/>
    </row>
    <row r="106" spans="1:16" ht="90.75" customHeight="1">
      <c r="A106" s="10"/>
      <c r="B106" s="14">
        <v>1</v>
      </c>
      <c r="C106" s="57" t="s">
        <v>313</v>
      </c>
      <c r="D106" s="19" t="s">
        <v>314</v>
      </c>
      <c r="E106" s="19" t="s">
        <v>315</v>
      </c>
      <c r="F106" s="19" t="s">
        <v>316</v>
      </c>
      <c r="G106" s="14">
        <v>79.0017</v>
      </c>
      <c r="H106" s="14">
        <v>79.0017</v>
      </c>
      <c r="I106" s="33"/>
      <c r="J106" s="33"/>
      <c r="K106" s="33"/>
      <c r="L106" s="14">
        <v>79.0017</v>
      </c>
      <c r="M106" s="22" t="s">
        <v>317</v>
      </c>
      <c r="N106" s="20" t="s">
        <v>318</v>
      </c>
      <c r="O106" s="51" t="s">
        <v>29</v>
      </c>
      <c r="P106" s="33"/>
    </row>
    <row r="107" spans="1:16" ht="73.5" customHeight="1">
      <c r="A107" s="10"/>
      <c r="B107" s="14">
        <v>2</v>
      </c>
      <c r="C107" s="57" t="s">
        <v>313</v>
      </c>
      <c r="D107" s="19" t="s">
        <v>319</v>
      </c>
      <c r="E107" s="19" t="s">
        <v>320</v>
      </c>
      <c r="F107" s="19" t="s">
        <v>321</v>
      </c>
      <c r="G107" s="14">
        <v>59.727296</v>
      </c>
      <c r="H107" s="14">
        <v>59.727296</v>
      </c>
      <c r="I107" s="33"/>
      <c r="J107" s="33"/>
      <c r="K107" s="33"/>
      <c r="L107" s="14">
        <v>59.727296</v>
      </c>
      <c r="M107" s="22" t="s">
        <v>317</v>
      </c>
      <c r="N107" s="20" t="s">
        <v>322</v>
      </c>
      <c r="O107" s="51" t="s">
        <v>29</v>
      </c>
      <c r="P107" s="33"/>
    </row>
    <row r="108" spans="1:16" ht="33" customHeight="1">
      <c r="A108" s="10" t="s">
        <v>101</v>
      </c>
      <c r="B108" s="13">
        <v>2</v>
      </c>
      <c r="C108" s="64"/>
      <c r="D108" s="20"/>
      <c r="E108" s="20"/>
      <c r="F108" s="20"/>
      <c r="G108" s="60">
        <f aca="true" t="shared" si="5" ref="G108:L108">SUM(G106:G107)</f>
        <v>138.728996</v>
      </c>
      <c r="H108" s="60">
        <f t="shared" si="5"/>
        <v>138.728996</v>
      </c>
      <c r="I108" s="33"/>
      <c r="J108" s="33"/>
      <c r="K108" s="33"/>
      <c r="L108" s="60">
        <f t="shared" si="5"/>
        <v>138.728996</v>
      </c>
      <c r="M108" s="33"/>
      <c r="N108" s="63"/>
      <c r="O108" s="71"/>
      <c r="P108" s="33"/>
    </row>
    <row r="109" spans="1:16" ht="33" customHeight="1">
      <c r="A109" s="10" t="s">
        <v>14</v>
      </c>
      <c r="B109" s="13">
        <v>2</v>
      </c>
      <c r="C109" s="33"/>
      <c r="D109" s="63"/>
      <c r="E109" s="63"/>
      <c r="F109" s="63"/>
      <c r="G109" s="60">
        <v>138.728996</v>
      </c>
      <c r="H109" s="60">
        <v>138.728996</v>
      </c>
      <c r="I109" s="33"/>
      <c r="J109" s="33"/>
      <c r="K109" s="33"/>
      <c r="L109" s="33">
        <v>138.728996</v>
      </c>
      <c r="M109" s="33"/>
      <c r="N109" s="63"/>
      <c r="O109" s="71"/>
      <c r="P109" s="33"/>
    </row>
    <row r="110" spans="1:16" ht="27.75" customHeight="1">
      <c r="A110" s="10" t="s">
        <v>323</v>
      </c>
      <c r="B110" s="60">
        <f>B58+B62+B97+B103+B109</f>
        <v>75</v>
      </c>
      <c r="C110" s="60"/>
      <c r="D110" s="60"/>
      <c r="E110" s="60"/>
      <c r="F110" s="60"/>
      <c r="G110" s="60">
        <f>G58+G62+G97+G103+G109</f>
        <v>15252.759999999998</v>
      </c>
      <c r="H110" s="60">
        <f>H58+H62+H97+H103+H109</f>
        <v>10296.759999999998</v>
      </c>
      <c r="I110" s="60">
        <f>I58+I62+I97+I103+I109</f>
        <v>3744.0000000000005</v>
      </c>
      <c r="J110" s="60">
        <f>J58+J62+J97+J103+J109</f>
        <v>1212</v>
      </c>
      <c r="K110" s="60"/>
      <c r="L110" s="60">
        <f>L58+L62+L97+L103+L109</f>
        <v>15252.759999999998</v>
      </c>
      <c r="M110" s="33"/>
      <c r="N110" s="63"/>
      <c r="O110" s="71"/>
      <c r="P110" s="33"/>
    </row>
  </sheetData>
  <sheetProtection/>
  <autoFilter ref="A5:P110"/>
  <mergeCells count="14">
    <mergeCell ref="A1:P1"/>
    <mergeCell ref="A2:P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</mergeCells>
  <printOptions horizontalCentered="1"/>
  <pageMargins left="0.19652777777777777" right="0.19652777777777777" top="0.5902777777777778" bottom="0.39305555555555555" header="0.5" footer="0.3541666666666667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2022-04-29T03:33:44Z</dcterms:created>
  <dcterms:modified xsi:type="dcterms:W3CDTF">2023-09-18T00:45:24Z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C5B612DE616240FF962BF4D28452CD97</vt:lpwstr>
  </property>
</Properties>
</file>